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CIERRE - FONDO III 2018" sheetId="1" r:id="rId1"/>
  </sheets>
  <definedNames>
    <definedName name="_xlnm.Print_Area" localSheetId="0">'CIERRE - FONDO III 2018'!$A$1:$AI$500</definedName>
  </definedNames>
  <calcPr fullCalcOnLoad="1"/>
</workbook>
</file>

<file path=xl/sharedStrings.xml><?xml version="1.0" encoding="utf-8"?>
<sst xmlns="http://schemas.openxmlformats.org/spreadsheetml/2006/main" count="992" uniqueCount="249">
  <si>
    <t>PODER EJECUTIVO</t>
  </si>
  <si>
    <t>PODER LEGISLATIVO</t>
  </si>
  <si>
    <t>COMITÉ DE PLANEACION PARA EL DESARROLLO</t>
  </si>
  <si>
    <t>AVANCES FISICOS Y FINANCIEROS</t>
  </si>
  <si>
    <t>H. AYUNTAMIENTO CONSTITUCIONAL DE ACAPONETA</t>
  </si>
  <si>
    <t xml:space="preserve">RAMO 33 APORTACIONES FEDERALES PARA ENTIDADES FEDERATIVAS Y MUNICIPIOS </t>
  </si>
  <si>
    <t>FONDO III.- APORTACIONES PARA LA  INFRAESTRUCTURA SOCIAL MUNICIPAL</t>
  </si>
  <si>
    <t>ESTADO: 18001 NAYARIT</t>
  </si>
  <si>
    <t xml:space="preserve">NO. </t>
  </si>
  <si>
    <t>SUB</t>
  </si>
  <si>
    <t xml:space="preserve">FECHAS DE </t>
  </si>
  <si>
    <t>INVERSION APROBADA</t>
  </si>
  <si>
    <t>INVERSION MINISTRADA</t>
  </si>
  <si>
    <t>SALDOS</t>
  </si>
  <si>
    <t>%</t>
  </si>
  <si>
    <t xml:space="preserve">METAS TOTALES </t>
  </si>
  <si>
    <t xml:space="preserve">DE </t>
  </si>
  <si>
    <t>PROG</t>
  </si>
  <si>
    <t>DENOM. DEL SUBPROG Y DE T. DE PROY.</t>
  </si>
  <si>
    <t>LOCALIDAD</t>
  </si>
  <si>
    <t xml:space="preserve">NO. OFICIO </t>
  </si>
  <si>
    <t xml:space="preserve">MOD. </t>
  </si>
  <si>
    <t>INICIO</t>
  </si>
  <si>
    <t>TERM.</t>
  </si>
  <si>
    <t>MUNICIPAL</t>
  </si>
  <si>
    <t>OTROS</t>
  </si>
  <si>
    <t>TOTAL</t>
  </si>
  <si>
    <t>AVANCE</t>
  </si>
  <si>
    <t>U.DE</t>
  </si>
  <si>
    <t xml:space="preserve">DEL </t>
  </si>
  <si>
    <t>ALCANZ.</t>
  </si>
  <si>
    <t>OBSERVACIONES</t>
  </si>
  <si>
    <t xml:space="preserve">OBRA </t>
  </si>
  <si>
    <t>APROB.</t>
  </si>
  <si>
    <t>EJEC.</t>
  </si>
  <si>
    <t>DIRECTA</t>
  </si>
  <si>
    <t>RAMO 33</t>
  </si>
  <si>
    <t>BENEF.</t>
  </si>
  <si>
    <t>(Cred., Int.</t>
  </si>
  <si>
    <t>FINANC.</t>
  </si>
  <si>
    <t>FISICO</t>
  </si>
  <si>
    <t>M.</t>
  </si>
  <si>
    <t>PROY.</t>
  </si>
  <si>
    <t xml:space="preserve"> PROY.</t>
  </si>
  <si>
    <t>FECHA</t>
  </si>
  <si>
    <t>etc.)</t>
  </si>
  <si>
    <t xml:space="preserve">Suma de la Hoja </t>
  </si>
  <si>
    <t>Subtotal</t>
  </si>
  <si>
    <t>Total</t>
  </si>
  <si>
    <t xml:space="preserve">INSTANCIA EJECUTORA </t>
  </si>
  <si>
    <t>ALCANZA-</t>
  </si>
  <si>
    <t>DAS PROY.</t>
  </si>
  <si>
    <t>PRESIDENTE DE COPLADEMUN</t>
  </si>
  <si>
    <r>
      <t xml:space="preserve">INFORME MENSUAL </t>
    </r>
    <r>
      <rPr>
        <b/>
        <u val="single"/>
        <sz val="8"/>
        <rFont val="Arial"/>
        <family val="2"/>
      </rPr>
      <t xml:space="preserve">              </t>
    </r>
  </si>
  <si>
    <t>PERSONAS</t>
  </si>
  <si>
    <t>JORNALES</t>
  </si>
  <si>
    <t>C</t>
  </si>
  <si>
    <t>PROGRAMA : 01  AGUA POTABLE.</t>
  </si>
  <si>
    <t>0101  SISTEMA DE AGUA POTABLE</t>
  </si>
  <si>
    <t>0101</t>
  </si>
  <si>
    <t>01  AGUA POTABLE</t>
  </si>
  <si>
    <t>ACAPONETA</t>
  </si>
  <si>
    <t>PROGRAMA : 03  DRENAJE Y LETRINAS.</t>
  </si>
  <si>
    <t>M.L.</t>
  </si>
  <si>
    <t>03 DRENAJE Y LETRINAS</t>
  </si>
  <si>
    <t>EL CENTENARIO</t>
  </si>
  <si>
    <t>SANTA CRUZ</t>
  </si>
  <si>
    <t>01013</t>
  </si>
  <si>
    <t>PROGRAMA : 05  ELECTRIFICACION RURAL Y DE COLONIAS POBRES.</t>
  </si>
  <si>
    <t>0519</t>
  </si>
  <si>
    <t>05193</t>
  </si>
  <si>
    <t>05 ELECTRIFICACION RURAL Y DE COLONIAS POBRES</t>
  </si>
  <si>
    <t>ML</t>
  </si>
  <si>
    <t>01013  AMPLIACION</t>
  </si>
  <si>
    <t>AMPLIACION DE RED DE AGUA POTABLE, EN LA                                                                      (COLONIA LOMA ATRAVEZADA)</t>
  </si>
  <si>
    <t>AMPLIACION DE RED DE AGUA POTABLE, EN LA                                                                      (COLONIA LAS LIEBRES)</t>
  </si>
  <si>
    <t>0310 LETRINAS</t>
  </si>
  <si>
    <t>03101 CONSTRUCCION</t>
  </si>
  <si>
    <t>18001000118</t>
  </si>
  <si>
    <t>0310</t>
  </si>
  <si>
    <t>ING. JULIO CESAR MONTES VIZCARRA</t>
  </si>
  <si>
    <t>EJERCICIO PRESUPUESTAL 2018</t>
  </si>
  <si>
    <t>C. JOSE HUMBERTO ARELLANO NUÑEZ</t>
  </si>
  <si>
    <t>03101</t>
  </si>
  <si>
    <t>EL CARRIZAL</t>
  </si>
  <si>
    <t>COP-MUN-01-F3-001/2018</t>
  </si>
  <si>
    <t>18001000218</t>
  </si>
  <si>
    <t>COP-MUN-01-F3-002/2018</t>
  </si>
  <si>
    <t>18001000518</t>
  </si>
  <si>
    <t>18001000618</t>
  </si>
  <si>
    <t>COP-MUN-01-F3-005/2018</t>
  </si>
  <si>
    <t>COP-MUN-01-F3-006/2018</t>
  </si>
  <si>
    <t>EL CERRO BOLA</t>
  </si>
  <si>
    <t>0519 RED DE ELECTRICIDAD</t>
  </si>
  <si>
    <t>05193 AMPLIACION</t>
  </si>
  <si>
    <t>ACCION</t>
  </si>
  <si>
    <t>PZA.</t>
  </si>
  <si>
    <t>PROGRAMA : 09  CAMINOS RURALES</t>
  </si>
  <si>
    <t>09 CAMINOS RURALES</t>
  </si>
  <si>
    <t>COP-MUN-01-F3-015/2018</t>
  </si>
  <si>
    <t>18001001518</t>
  </si>
  <si>
    <t>AMPLIACION DE RED DE AGUA POTABLE, EN LA                                                                      (COLONIA CERRO DE LA CRUZ)</t>
  </si>
  <si>
    <t>01011  CONSTRUCCION/INTRODUCCION</t>
  </si>
  <si>
    <t>01011</t>
  </si>
  <si>
    <t>SAN DIEGO DE ALCALA</t>
  </si>
  <si>
    <t>18001000918</t>
  </si>
  <si>
    <t>COP-MUN-01-F3-009/2018</t>
  </si>
  <si>
    <t>18001002618</t>
  </si>
  <si>
    <t>LAS HIGUERAS</t>
  </si>
  <si>
    <t>COP-MUN-01-F3-026/2018</t>
  </si>
  <si>
    <t>SAYULILLA</t>
  </si>
  <si>
    <t>0103 DEPOSITO O TANQUE DE AGUA POTABLE</t>
  </si>
  <si>
    <t>01031 CONSTRUCCION</t>
  </si>
  <si>
    <t>01012 REHABILITACION/MANTENIMIENTO</t>
  </si>
  <si>
    <t>18001001018</t>
  </si>
  <si>
    <t xml:space="preserve">CONSTRUCCION DE LINEA DE CONDUCCION DE LAS GALERIAS FILTRANTES A LOS TANQUES DE ALMACENAMIENTO PARA BENEFICIAR A LA CABECERA MUNICIPAL  </t>
  </si>
  <si>
    <t>COP-MUN-01-F3-010/2018</t>
  </si>
  <si>
    <t>18001001718</t>
  </si>
  <si>
    <t>COP-MUN-01-F3-017/2018</t>
  </si>
  <si>
    <t>18001001318</t>
  </si>
  <si>
    <t>01012</t>
  </si>
  <si>
    <t>REHABILITACION DE SISTEMA DE AGUA POTABLE</t>
  </si>
  <si>
    <t>SAN JOSE DE MOTAJE</t>
  </si>
  <si>
    <t>COP-MUN-01-F3-013/2018</t>
  </si>
  <si>
    <t>18001001418</t>
  </si>
  <si>
    <t>SAN DIEGUITO DE ARRIBA</t>
  </si>
  <si>
    <t>COP-MUN-01-F3-014/2018</t>
  </si>
  <si>
    <t>REHABILITACION DE RED DE DISTRIBUCION DEL SISTEMA DE AGUA POTABLE</t>
  </si>
  <si>
    <t>EL VIGAL</t>
  </si>
  <si>
    <t>18001001618</t>
  </si>
  <si>
    <t>SAN DIEGUITO DE ABAJO</t>
  </si>
  <si>
    <t>18001001818</t>
  </si>
  <si>
    <t>COP-MUN-01-F3-018/2018</t>
  </si>
  <si>
    <t>18001001918</t>
  </si>
  <si>
    <t>COP-MUN-01-F3-019/2018</t>
  </si>
  <si>
    <t>REHABILITACION DE CAJA DE CAPTACION DE AGUA POTABLE</t>
  </si>
  <si>
    <t>MESA DE PEDRO Y PABLO</t>
  </si>
  <si>
    <t>CONSTRUCCION DE TANQUE ELEVADO DE CONCRETO PARA ALMACENAMIENTO DE AGUA POTABLE</t>
  </si>
  <si>
    <t>18001001218</t>
  </si>
  <si>
    <t>SAN JOSE DE GRACIAS</t>
  </si>
  <si>
    <t>CONSTRUCCION DE RED DE DRENAJE SANITARIO EN LA                                                     (COLONIA LOMA DE SAN JOSE)</t>
  </si>
  <si>
    <t>COP-MUN-01-F3-012/2018</t>
  </si>
  <si>
    <t>18001002218</t>
  </si>
  <si>
    <t>COP-MUN-01-F3-022/2018</t>
  </si>
  <si>
    <t>18001002318</t>
  </si>
  <si>
    <t>CONSTRUCCION DE BAÑOS ECOLOGICOS</t>
  </si>
  <si>
    <t>LAS MESITAS</t>
  </si>
  <si>
    <t>COP-MUN-01-F3-023/2018</t>
  </si>
  <si>
    <t>0309 RED DE DRENAJE SANITARIO</t>
  </si>
  <si>
    <t>03081 CONSTRUCCION/INTRODUCCION</t>
  </si>
  <si>
    <t>18001001118</t>
  </si>
  <si>
    <t>03092 REHABILITACION O MANTENIMIENTO</t>
  </si>
  <si>
    <t>0309</t>
  </si>
  <si>
    <t>03092</t>
  </si>
  <si>
    <t>REHABILITACION DEL SISTEMA DE DRENAJE SANITARIO, EN LA (COL. GALAXIA)</t>
  </si>
  <si>
    <t>18001003118</t>
  </si>
  <si>
    <t>COP-MUN-01-F3-031/2018</t>
  </si>
  <si>
    <t>18001000318</t>
  </si>
  <si>
    <t>0413</t>
  </si>
  <si>
    <t>04131</t>
  </si>
  <si>
    <t>APORTACION MUNICIPAL PARA LA OBRA: CONSTRUCCION DE 4 PUENTES VADOS UBICADOS EN LOS KM 12+700, 13+700, 14+700 Y 15+800, DEL CAMINO E.C. KM 130+000 (ROSAMORADA-ACAPONETA)-CASAS COLORADAS-SANTA CRUZ, TRAMO: SAN DIEGUITO DE ABAJO-LOS ARRAYANES-LAS HIGUERAS-AGUA TENDIDA-EL CARRIZO-EL NARANJAL-EL ORO-RANCHO ALFONSO ALVAREZ (RANCHO EL DESCANSO)-MESA DE PEDRO Y PABLO-SANTA CRUZ.</t>
  </si>
  <si>
    <t>VARIAS</t>
  </si>
  <si>
    <t>COP-MUN-01-F3-003/2018</t>
  </si>
  <si>
    <t>A</t>
  </si>
  <si>
    <t>18001000418</t>
  </si>
  <si>
    <t>COP-MUN-01-F3-004/2018</t>
  </si>
  <si>
    <t>18001000718</t>
  </si>
  <si>
    <t>APORTACION MUNICIPAL PARA LA OBRA: CONSTRUCCION DE 4 PUENTES VADOS UBICADOS EN LOS KM 16+480, 19+160, 21+700 Y 24+600, DEL CAMINO E.C. KM 130+000 (ROSAMORADA-ACAPONETA)-CASAS COLORADAS-SANTA CRUZ, TRAMO: SAN DIEGUITO DE ABAJO-LOS ARRAYANES-LAS HIGUERAS-AGUA TENDIDA-EL CARRIZO-EL NARANJAL-EL ORO-RANCHO ALFONSO ALVAREZ (RANCHO EL DESCANSO)-MESA DE PEDRO Y PABLO-SANTA CRUZ.</t>
  </si>
  <si>
    <t xml:space="preserve">AMPLIACION DE ELECTRIFICACION </t>
  </si>
  <si>
    <t xml:space="preserve">AMPLIACION DE RED ELECTRICA Y ALUMBRADO PUBLICO </t>
  </si>
  <si>
    <t>18001000818</t>
  </si>
  <si>
    <t>COP-MUN-01-F3-008/2018</t>
  </si>
  <si>
    <t>COP-MUN-01-F3-007/2018</t>
  </si>
  <si>
    <t>18001002018</t>
  </si>
  <si>
    <t>EL ZAPOTE</t>
  </si>
  <si>
    <t>COP-MUN-01-F3-020/2018</t>
  </si>
  <si>
    <t>18001002118</t>
  </si>
  <si>
    <t>COP-MUN-01-F3-021/2018</t>
  </si>
  <si>
    <t>AMPLIACION DE RED ELECTRICA DE MEDIA Y BAJA TENSION</t>
  </si>
  <si>
    <t>LA GUASIMA</t>
  </si>
  <si>
    <t xml:space="preserve">AMPLIACION DE RED ELECTRICA </t>
  </si>
  <si>
    <t>EL GUAYABO</t>
  </si>
  <si>
    <t>COP-MUN-01-F3-024/2018</t>
  </si>
  <si>
    <t>18001002518</t>
  </si>
  <si>
    <t>LA HACIENDILLA</t>
  </si>
  <si>
    <t>COP-MUN-01-F3-025/2018</t>
  </si>
  <si>
    <t>HACIENDA DE MARIQUITAS</t>
  </si>
  <si>
    <t>LLANO DE MARIQUITAS</t>
  </si>
  <si>
    <t>0931 CAMINOS RURALES</t>
  </si>
  <si>
    <t>09311 CONSTRUCCION</t>
  </si>
  <si>
    <t>18001002818</t>
  </si>
  <si>
    <t>18001002918</t>
  </si>
  <si>
    <t>COP-MUN-01-F3-028/2018</t>
  </si>
  <si>
    <t>COP-MUN-01-F3-029/2018</t>
  </si>
  <si>
    <t>EL LLANO DE LA CRUZ</t>
  </si>
  <si>
    <t xml:space="preserve">PROGRAMA : </t>
  </si>
  <si>
    <t>12 PROGRAMA DE DESARROLLO INSTITUCIONAL.</t>
  </si>
  <si>
    <t>18001003018</t>
  </si>
  <si>
    <t>COP-MUN-01-F3-030/2018</t>
  </si>
  <si>
    <t xml:space="preserve">PROGRAMA DE DESARROLLO INSTITUCIONAL EJERCICIO 2018 </t>
  </si>
  <si>
    <t>1238  GESTION Y ADMINISTRACION</t>
  </si>
  <si>
    <t>1238</t>
  </si>
  <si>
    <t>12  PROGRAMA DE DESARROLLO INSTITUCIONAL</t>
  </si>
  <si>
    <t xml:space="preserve">CONSTRUCCION DE CAJA DE CAPTACION Y LINEA DE CONDUCCION </t>
  </si>
  <si>
    <t>MTS</t>
  </si>
  <si>
    <t xml:space="preserve"> </t>
  </si>
  <si>
    <t>COP-MUN-01-F3-016/2018</t>
  </si>
  <si>
    <t>REHABILITACION DE SISTEMA DE DRENAJE SANITARIO (1ra. ETAPA) COLONIA MAZATLANCITO</t>
  </si>
  <si>
    <t>1800100218</t>
  </si>
  <si>
    <t>LA HIGUERITA NUEVA</t>
  </si>
  <si>
    <t>AUDITORIA SUPERIOR DEL ESTADO DE NAYARIT</t>
  </si>
  <si>
    <t>APORTACION MUNICIPAL PARA LA OBRA: CONSTRUCCION DE BAÑOS ECOLOGICOS</t>
  </si>
  <si>
    <t>EL RECURSO GENERADO COMO SALDO POR $34,402.96, CORRESPÒNDE AL PAGO DE RETENCIONES DEL 0.2 % Y 0.5 % AL MILLAR PARA CAPACITACION E INSPECCION Y VIGILANCIA DE OBRA</t>
  </si>
  <si>
    <t>EL RECURSO GENERADO COMO SALDO POR $4,486.46, CORRESPÒNDE AL PAGO DE RETENCIONES DEL 0.2 % Y 0.5 % AL MILLAR PARA CAPACITACION E INSPECCION Y VIGILANCIA DE OBRA</t>
  </si>
  <si>
    <t>M</t>
  </si>
  <si>
    <t>EL RECURSO GENERADO COMO SALDO POR $1,542.82, CORRESPÒNDE AL PAGO DE RETENCIONES DEL 0.2 % Y 0.5 % AL MILLAR PARA CAPACITACION E INSPECCION Y VIGILANCIA DE OBRA</t>
  </si>
  <si>
    <t>EL RECURSO GENERADO COMO SALDO POR $1,712.27, CORRESPÒNDE AL PAGO DE RETENCIONES DEL 0.2 % Y 0.5 % AL MILLAR PARA CAPACITACION E INSPECCION Y VIGILANCIA DE OBRA</t>
  </si>
  <si>
    <t>EL RECURSO GENERADO COMO SALDO POR $1,713.74, CORRESPÒNDE AL PAGO DE RETENCIONES DEL 0.2 % Y 0.5 % AL MILLAR PARA CAPACITACION E INSPECCION Y VIGILANCIA DE OBRA</t>
  </si>
  <si>
    <t>PZA</t>
  </si>
  <si>
    <t>EL RECURSO GENERADO COMO SALDO POR $9,271.33, CORRESPÒNDE AL PAGO DE RETENCIONES DEL 0.2 % Y 0.5 % AL MILLAR PARA CAPACITACION E INSPECCION Y VIGILANCIA DE OBRA</t>
  </si>
  <si>
    <t>EL RECURSO GENERADO COMO SALDO POR $6,471.65, CORRESPÒNDE AL PAGO DE RETENCIONES DEL 0.2 % Y 0.5 % AL MILLAR PARA CAPACITACION E INSPECCION Y VIGILANCIA DE OBRA</t>
  </si>
  <si>
    <t>EL RECURSO GENERADO COMO SALDO POR $6,083.41, CORRESPÒNDE AL PAGO DE RETENCIONES DEL 0.2 % Y 0.5 % AL MILLAR PARA CAPACITACION E INSPECCION Y VIGILANCIA DE OBRA</t>
  </si>
  <si>
    <t>EL RECURSO GENERADO COMO SALDO POR $17,049.53, CORRESPÒNDE AL PAGO DE RETENCIONES DEL 0.2 % Y 0.5 % AL MILLAR PARA CAPACITACION E INSPECCION Y VIGILANCIA DE OBRA</t>
  </si>
  <si>
    <t>EL RECURSO GENERADO COMO SALDO POR $4,816.44, CORRESPÒNDE AL PAGO DE RETENCIONES DEL 0.2 % Y 0.5 % AL MILLAR PARA CAPACITACION E INSPECCION Y VIGILANCIA DE OBRA</t>
  </si>
  <si>
    <t>EL RECURSO GENERADO COMO SALDO POR $18,749.95, CORRESPÒNDE AL PAGO DE RETENCIONES DEL 0.2 % Y 0.5 % AL MILLAR PARA CAPACITACION E INSPECCION Y VIGILANCIA DE OBRA</t>
  </si>
  <si>
    <t>EL RECURSO GENERADO COMO SALDO POR $3,086.74, CORRESPÒNDE AL PAGO DE RETENCIONES DEL 0.2 % Y 0.5 % AL MILLAR PARA CAPACITACION E INSPECCION Y VIGILANCIA DE OBRA</t>
  </si>
  <si>
    <t>EL RECURSO GENERADO COMO SALDO POR $4,776.30, CORRESPÒNDE AL PAGO DE RETENCIONES DEL 0.2 % Y 0.5 % AL MILLAR PARA CAPACITACION E INSPECCION Y VIGILANCIA DE OBRA</t>
  </si>
  <si>
    <t>EL RECURSO GENERADO COMO SALDO POR $2,334.62, CORRESPÒNDE AL PAGO DE RETENCIONES DEL 0.2 % Y 0.5 % AL MILLAR PARA CAPACITACION E INSPECCION Y VIGILANCIA DE OBRA</t>
  </si>
  <si>
    <t>EL RECURSO GENERADO COMO SALDO POR $9,422.00, CORRESPÒNDE AL PAGO DE RETENCIONES DEL 0.2 % Y 0.5 % AL MILLAR PARA CAPACITACION E INSPECCION Y VIGILANCIA DE OBRA</t>
  </si>
  <si>
    <t>SISTEMA</t>
  </si>
  <si>
    <t>EL RECURSO GENERADO COMO SALDO POR $14,786.47, CORRESPÒNDE AL PAGO DE RETENCIONES DEL 0.2 % Y 0.5 % AL MILLAR PARA CAPACITACION E INSPECCION Y VIGILANCIA DE OBRA</t>
  </si>
  <si>
    <t>EL RECURSO GENERADO COMO SALDO POR $12,915.99, CORRESPÒNDE AL PAGO DE RETENCIONES DEL 0.2 % Y 0.5 % AL MILLAR PARA CAPACITACION E INSPECCION Y VIGILANCIA DE OBRA</t>
  </si>
  <si>
    <t>EL RECURSO GENERADO COMO SALDO POR $11,125.46, CORRESPÒNDE AL PAGO DE RETENCIONES DEL 0.2 % Y 0.5 % AL MILLAR PARA CAPACITACION E INSPECCION Y VIGILANCIA DE OBRA</t>
  </si>
  <si>
    <t>EL RECURSO GENERADO COMO SALDO POR $8,846.59, CORRESPÒNDE AL PAGO DE RETENCIONES DEL 0.2 % Y 0.5 % AL MILLAR PARA CAPACITACION E INSPECCION Y VIGILANCIA DE OBRA</t>
  </si>
  <si>
    <t>EL RECURSO GENERADO COMO SALDO POR $2,707.93, CORRESPÒNDE AL PAGO DE RETENCIONES DEL 0.2 % Y 0.5 % AL MILLAR PARA CAPACITACION E INSPECCION Y VIGILANCIA DE OBRA</t>
  </si>
  <si>
    <t>EL RECURSO GENERADO COMO SALDO POR $19,382.07, CORRESPÒNDE AL PAGO DE RETENCIONES DEL 0.2 % Y 0.5 % AL MILLAR PARA CAPACITACION E INSPECCION Y VIGILANCIA DE OBRA</t>
  </si>
  <si>
    <t>EL RECURSO GENERADO COMO SALDO POR $33,683.07, CORRESPÒNDE AL PAGO DE RETENCIONES DEL 0.2 % Y 0.5 % AL MILLAR PARA CAPACITACION E INSPECCION Y VIGILANCIA DE OBRA</t>
  </si>
  <si>
    <t>EL RECURSO GENERADO COMO SALDO POR $2,717.61, CORRESPÒNDE AL PAGO DE RETENCIONES DEL 0.2 % Y 0.5 % AL MILLAR PARA CAPACITACION E INSPECCION Y VIGILANCIA DE OBRA</t>
  </si>
  <si>
    <t>EL RECURSO GENERADO COMO SALDO POR $1,921.77, CORRESPÒNDE AL PAGO DE RETENCIONES DEL 0.2 % Y 0.5 % AL MILLAR PARA CAPACITACION E INSPECCION Y VIGILANCIA DE OBRA</t>
  </si>
  <si>
    <t>EL RECURSO GENERADO COMO SALDO POR $7,977.54, CORRESPÒNDE AL PAGO DE RETENCIONES DEL 0.2 % Y 0.5 % AL MILLAR PARA CAPACITACION E INSPECCION Y VIGILANCIA DE OBRA</t>
  </si>
  <si>
    <t>EL RECURSO GENERADO COMO SALDO POR $4,368.56, CORRESPÒNDE AL PAGO DE RETENCIONES DEL 0.2 % Y 0.5 % AL MILLAR PARA CAPACITACION E INSPECCION Y VIGILANCIA DE OBRA</t>
  </si>
  <si>
    <t>EL RECURSO GENERADO COMO SALDO POR $6,885.58, CORRESPÒNDE AL PAGO DE RETENCIONES DEL 0.2 % Y 0.5 % AL MILLAR PARA CAPACITACION E INSPECCION Y VIGILANCIA DE OBRA</t>
  </si>
  <si>
    <t>EL RECURSO GENERADO COMO SALDO POR $9,287.96, CORRESPÒNDE AL PAGO DE RETENCIONES DEL 0.2 % Y 0.5 % AL MILLAR PARA CAPACITACION E INSPECCION Y VIGILANCIA DE OBRA</t>
  </si>
  <si>
    <t>EL RECURSO GENERADO COMO SALDO POR $9,472.78, CORRESPÒNDE AL PAGO DE RETENCIONES DEL 0.2 % Y 0.5 % AL MILLAR PARA CAPACITACION E INSPECCION Y VIGILANCIA DE OBRA</t>
  </si>
  <si>
    <t>EL RECURSO GENERADO COMO SALDO POR $11,241.87, CORRESPÒNDE AL PAGO DE RETENCIONES DEL 0.2 % Y 0.5 % AL MILLAR PARA CAPACITACION E INSPECCION Y VIGILANCIA DE OBRA</t>
  </si>
  <si>
    <t>EL RECURSO GENERADO COMO SALDO POR $19,938.71, CORRESPÒNDE AL PAGO DE RETENCIONES DEL IMPUESTO DEL I.S.R.</t>
  </si>
  <si>
    <r>
      <t xml:space="preserve">TRIMESTRAL  </t>
    </r>
    <r>
      <rPr>
        <b/>
        <u val="single"/>
        <sz val="8"/>
        <rFont val="Arial"/>
        <family val="2"/>
      </rPr>
      <t xml:space="preserve"> ________</t>
    </r>
  </si>
  <si>
    <r>
      <t>CIERRE ___</t>
    </r>
    <r>
      <rPr>
        <b/>
        <u val="single"/>
        <sz val="8"/>
        <rFont val="Arial"/>
        <family val="2"/>
      </rPr>
      <t>_x</t>
    </r>
    <r>
      <rPr>
        <b/>
        <sz val="8"/>
        <rFont val="Arial"/>
        <family val="2"/>
      </rPr>
      <t>____</t>
    </r>
  </si>
  <si>
    <t>PERIODO DEL 01 DE ENERO AL 31 DE DICIEMBRE DEL 2018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</si>
</sst>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-mmm\-yy"/>
    <numFmt numFmtId="181" formatCode="0.0"/>
    <numFmt numFmtId="182" formatCode="dd\-mm\-yy"/>
    <numFmt numFmtId="183" formatCode="0.000"/>
    <numFmt numFmtId="184" formatCode="0.0000"/>
    <numFmt numFmtId="185" formatCode="0.00000"/>
    <numFmt numFmtId="186" formatCode="0.000000"/>
    <numFmt numFmtId="187" formatCode="0.0%"/>
    <numFmt numFmtId="188" formatCode="mmm\-yyyy"/>
    <numFmt numFmtId="189" formatCode="#,##0.0"/>
    <numFmt numFmtId="190" formatCode="[$-80A]dddd\,\ dd&quot; de &quot;mmmm&quot; de &quot;yyyy"/>
    <numFmt numFmtId="191" formatCode="[$-80A]hh:mm:ss\ AM/PM"/>
    <numFmt numFmtId="192" formatCode="0.0000000"/>
    <numFmt numFmtId="193" formatCode="0.00000000"/>
    <numFmt numFmtId="194" formatCode="0.000000000"/>
    <numFmt numFmtId="195" formatCode="_-&quot;$&quot;* #,##0.000_-;\-&quot;$&quot;* #,##0.000_-;_-&quot;$&quot;* &quot;-&quot;??_-;_-@_-"/>
    <numFmt numFmtId="196" formatCode="_-&quot;$&quot;* #,##0.0000_-;\-&quot;$&quot;* #,##0.0000_-;_-&quot;$&quot;* &quot;-&quot;??_-;_-@_-"/>
    <numFmt numFmtId="197" formatCode="0.000%"/>
    <numFmt numFmtId="198" formatCode="0.0000%"/>
    <numFmt numFmtId="199" formatCode="#,##0.000"/>
    <numFmt numFmtId="200" formatCode="#,##0.0000"/>
    <numFmt numFmtId="201" formatCode="#,##0.00000"/>
    <numFmt numFmtId="202" formatCode="#,##0.00_ ;\-#,##0.00\ "/>
    <numFmt numFmtId="203" formatCode="&quot;$&quot;#,##0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</numFmts>
  <fonts count="53">
    <font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4" fontId="1" fillId="33" borderId="0" xfId="0" applyNumberFormat="1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180" fontId="3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8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left"/>
    </xf>
    <xf numFmtId="18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9" fontId="3" fillId="0" borderId="0" xfId="55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 horizontal="center"/>
    </xf>
    <xf numFmtId="1" fontId="3" fillId="33" borderId="0" xfId="5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0" xfId="55" applyNumberFormat="1" applyFont="1" applyFill="1" applyBorder="1" applyAlignment="1">
      <alignment horizontal="center"/>
    </xf>
    <xf numFmtId="9" fontId="3" fillId="33" borderId="0" xfId="55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3" fontId="3" fillId="33" borderId="0" xfId="49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180" fontId="3" fillId="34" borderId="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2" fontId="3" fillId="34" borderId="0" xfId="55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9" fontId="3" fillId="34" borderId="0" xfId="55" applyNumberFormat="1" applyFont="1" applyFill="1" applyBorder="1" applyAlignment="1">
      <alignment horizontal="center"/>
    </xf>
    <xf numFmtId="181" fontId="3" fillId="3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3" fillId="34" borderId="0" xfId="0" applyNumberFormat="1" applyFont="1" applyFill="1" applyBorder="1" applyAlignment="1" quotePrefix="1">
      <alignment horizontal="center"/>
    </xf>
    <xf numFmtId="3" fontId="3" fillId="34" borderId="0" xfId="0" applyNumberFormat="1" applyFont="1" applyFill="1" applyBorder="1" applyAlignment="1">
      <alignment/>
    </xf>
    <xf numFmtId="189" fontId="3" fillId="34" borderId="0" xfId="0" applyNumberFormat="1" applyFont="1" applyFill="1" applyBorder="1" applyAlignment="1">
      <alignment horizontal="center"/>
    </xf>
    <xf numFmtId="15" fontId="3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15" fontId="3" fillId="34" borderId="0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8" fontId="3" fillId="34" borderId="0" xfId="0" applyNumberFormat="1" applyFont="1" applyFill="1" applyBorder="1" applyAlignment="1">
      <alignment horizontal="left"/>
    </xf>
    <xf numFmtId="9" fontId="3" fillId="34" borderId="0" xfId="0" applyNumberFormat="1" applyFont="1" applyFill="1" applyBorder="1" applyAlignment="1">
      <alignment horizontal="center"/>
    </xf>
    <xf numFmtId="180" fontId="0" fillId="34" borderId="0" xfId="0" applyNumberFormat="1" applyFill="1" applyBorder="1" applyAlignment="1">
      <alignment/>
    </xf>
    <xf numFmtId="180" fontId="5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180" fontId="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80" fontId="11" fillId="34" borderId="0" xfId="0" applyNumberFormat="1" applyFont="1" applyFill="1" applyBorder="1" applyAlignment="1">
      <alignment horizontal="center"/>
    </xf>
    <xf numFmtId="4" fontId="1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 quotePrefix="1">
      <alignment horizontal="center"/>
    </xf>
    <xf numFmtId="0" fontId="11" fillId="34" borderId="0" xfId="0" applyFont="1" applyFill="1" applyBorder="1" applyAlignment="1">
      <alignment/>
    </xf>
    <xf numFmtId="14" fontId="11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" fontId="10" fillId="34" borderId="0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180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10" fillId="34" borderId="0" xfId="0" applyFont="1" applyFill="1" applyAlignment="1">
      <alignment/>
    </xf>
    <xf numFmtId="1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49" fontId="50" fillId="34" borderId="10" xfId="0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4" fontId="50" fillId="34" borderId="10" xfId="0" applyNumberFormat="1" applyFont="1" applyFill="1" applyBorder="1" applyAlignment="1">
      <alignment/>
    </xf>
    <xf numFmtId="8" fontId="3" fillId="34" borderId="11" xfId="0" applyNumberFormat="1" applyFont="1" applyFill="1" applyBorder="1" applyAlignment="1">
      <alignment horizontal="left"/>
    </xf>
    <xf numFmtId="0" fontId="50" fillId="34" borderId="10" xfId="0" applyFont="1" applyFill="1" applyBorder="1" applyAlignment="1">
      <alignment horizontal="center"/>
    </xf>
    <xf numFmtId="180" fontId="50" fillId="34" borderId="10" xfId="0" applyNumberFormat="1" applyFont="1" applyFill="1" applyBorder="1" applyAlignment="1">
      <alignment horizontal="center"/>
    </xf>
    <xf numFmtId="4" fontId="50" fillId="34" borderId="12" xfId="0" applyNumberFormat="1" applyFont="1" applyFill="1" applyBorder="1" applyAlignment="1">
      <alignment/>
    </xf>
    <xf numFmtId="2" fontId="50" fillId="34" borderId="10" xfId="0" applyNumberFormat="1" applyFont="1" applyFill="1" applyBorder="1" applyAlignment="1">
      <alignment horizontal="center"/>
    </xf>
    <xf numFmtId="4" fontId="50" fillId="34" borderId="10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9" fontId="3" fillId="34" borderId="10" xfId="55" applyFont="1" applyFill="1" applyBorder="1" applyAlignment="1">
      <alignment horizontal="center"/>
    </xf>
    <xf numFmtId="4" fontId="50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/>
    </xf>
    <xf numFmtId="9" fontId="50" fillId="34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180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80" fontId="3" fillId="34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 quotePrefix="1">
      <alignment horizontal="center"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15" fontId="50" fillId="34" borderId="10" xfId="0" applyNumberFormat="1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80" fontId="3" fillId="34" borderId="15" xfId="0" applyNumberFormat="1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 horizontal="right"/>
    </xf>
    <xf numFmtId="9" fontId="3" fillId="34" borderId="15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51" fillId="34" borderId="0" xfId="0" applyFont="1" applyFill="1" applyAlignment="1">
      <alignment horizontal="center"/>
    </xf>
    <xf numFmtId="0" fontId="51" fillId="34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80" fontId="5" fillId="34" borderId="0" xfId="0" applyNumberFormat="1" applyFont="1" applyFill="1" applyAlignment="1">
      <alignment horizontal="right"/>
    </xf>
    <xf numFmtId="4" fontId="6" fillId="34" borderId="19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5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1" fillId="34" borderId="22" xfId="0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80" fontId="11" fillId="34" borderId="10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/>
    </xf>
    <xf numFmtId="181" fontId="3" fillId="34" borderId="11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14" fontId="11" fillId="34" borderId="10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top"/>
    </xf>
    <xf numFmtId="2" fontId="3" fillId="34" borderId="15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0" fontId="1" fillId="34" borderId="13" xfId="0" applyNumberFormat="1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180" fontId="1" fillId="34" borderId="15" xfId="0" applyNumberFormat="1" applyFont="1" applyFill="1" applyBorder="1" applyAlignment="1">
      <alignment horizontal="center" vertical="center" wrapText="1"/>
    </xf>
    <xf numFmtId="180" fontId="1" fillId="34" borderId="20" xfId="0" applyNumberFormat="1" applyFont="1" applyFill="1" applyBorder="1" applyAlignment="1">
      <alignment horizontal="center"/>
    </xf>
    <xf numFmtId="180" fontId="1" fillId="34" borderId="21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180" fontId="1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center"/>
    </xf>
    <xf numFmtId="15" fontId="3" fillId="34" borderId="13" xfId="0" applyNumberFormat="1" applyFont="1" applyFill="1" applyBorder="1" applyAlignment="1">
      <alignment horizontal="center"/>
    </xf>
    <xf numFmtId="180" fontId="3" fillId="34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1" fontId="3" fillId="34" borderId="13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 vertical="center"/>
    </xf>
    <xf numFmtId="9" fontId="3" fillId="34" borderId="13" xfId="55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8" fontId="3" fillId="34" borderId="10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8" fontId="3" fillId="34" borderId="13" xfId="0" applyNumberFormat="1" applyFont="1" applyFill="1" applyBorder="1" applyAlignment="1">
      <alignment horizontal="left"/>
    </xf>
    <xf numFmtId="0" fontId="0" fillId="34" borderId="0" xfId="0" applyFont="1" applyFill="1" applyAlignment="1">
      <alignment wrapText="1"/>
    </xf>
    <xf numFmtId="0" fontId="12" fillId="34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133350</xdr:colOff>
      <xdr:row>46</xdr:row>
      <xdr:rowOff>0</xdr:rowOff>
    </xdr:from>
    <xdr:to>
      <xdr:col>65</xdr:col>
      <xdr:colOff>342900</xdr:colOff>
      <xdr:row>52</xdr:row>
      <xdr:rowOff>28575</xdr:rowOff>
    </xdr:to>
    <xdr:pic>
      <xdr:nvPicPr>
        <xdr:cNvPr id="1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74104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219075</xdr:colOff>
      <xdr:row>1289</xdr:row>
      <xdr:rowOff>95250</xdr:rowOff>
    </xdr:from>
    <xdr:to>
      <xdr:col>28</xdr:col>
      <xdr:colOff>1038225</xdr:colOff>
      <xdr:row>1295</xdr:row>
      <xdr:rowOff>0</xdr:rowOff>
    </xdr:to>
    <xdr:pic>
      <xdr:nvPicPr>
        <xdr:cNvPr id="2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12525" y="2082260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428625</xdr:colOff>
      <xdr:row>6</xdr:row>
      <xdr:rowOff>114300</xdr:rowOff>
    </xdr:to>
    <xdr:pic>
      <xdr:nvPicPr>
        <xdr:cNvPr id="3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</xdr:row>
      <xdr:rowOff>19050</xdr:rowOff>
    </xdr:from>
    <xdr:to>
      <xdr:col>28</xdr:col>
      <xdr:colOff>1381125</xdr:colOff>
      <xdr:row>8</xdr:row>
      <xdr:rowOff>95250</xdr:rowOff>
    </xdr:to>
    <xdr:pic>
      <xdr:nvPicPr>
        <xdr:cNvPr id="4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1809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127</xdr:row>
      <xdr:rowOff>19050</xdr:rowOff>
    </xdr:from>
    <xdr:to>
      <xdr:col>28</xdr:col>
      <xdr:colOff>1381125</xdr:colOff>
      <xdr:row>134</xdr:row>
      <xdr:rowOff>95250</xdr:rowOff>
    </xdr:to>
    <xdr:pic>
      <xdr:nvPicPr>
        <xdr:cNvPr id="5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2059305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315</xdr:row>
      <xdr:rowOff>152400</xdr:rowOff>
    </xdr:from>
    <xdr:to>
      <xdr:col>1</xdr:col>
      <xdr:colOff>428625</xdr:colOff>
      <xdr:row>322</xdr:row>
      <xdr:rowOff>104775</xdr:rowOff>
    </xdr:to>
    <xdr:pic>
      <xdr:nvPicPr>
        <xdr:cNvPr id="6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06158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317</xdr:row>
      <xdr:rowOff>47625</xdr:rowOff>
    </xdr:from>
    <xdr:to>
      <xdr:col>28</xdr:col>
      <xdr:colOff>1247775</xdr:colOff>
      <xdr:row>324</xdr:row>
      <xdr:rowOff>114300</xdr:rowOff>
    </xdr:to>
    <xdr:pic>
      <xdr:nvPicPr>
        <xdr:cNvPr id="7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22025" y="5083492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125</xdr:row>
      <xdr:rowOff>152400</xdr:rowOff>
    </xdr:from>
    <xdr:to>
      <xdr:col>1</xdr:col>
      <xdr:colOff>438150</xdr:colOff>
      <xdr:row>132</xdr:row>
      <xdr:rowOff>104775</xdr:rowOff>
    </xdr:to>
    <xdr:pic>
      <xdr:nvPicPr>
        <xdr:cNvPr id="8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02550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127</xdr:row>
      <xdr:rowOff>19050</xdr:rowOff>
    </xdr:from>
    <xdr:to>
      <xdr:col>28</xdr:col>
      <xdr:colOff>1381125</xdr:colOff>
      <xdr:row>134</xdr:row>
      <xdr:rowOff>95250</xdr:rowOff>
    </xdr:to>
    <xdr:pic>
      <xdr:nvPicPr>
        <xdr:cNvPr id="9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2059305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133350</xdr:colOff>
      <xdr:row>116</xdr:row>
      <xdr:rowOff>0</xdr:rowOff>
    </xdr:from>
    <xdr:to>
      <xdr:col>65</xdr:col>
      <xdr:colOff>342900</xdr:colOff>
      <xdr:row>121</xdr:row>
      <xdr:rowOff>152400</xdr:rowOff>
    </xdr:to>
    <xdr:pic>
      <xdr:nvPicPr>
        <xdr:cNvPr id="10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187642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63</xdr:row>
      <xdr:rowOff>47625</xdr:rowOff>
    </xdr:from>
    <xdr:to>
      <xdr:col>1</xdr:col>
      <xdr:colOff>428625</xdr:colOff>
      <xdr:row>69</xdr:row>
      <xdr:rowOff>114300</xdr:rowOff>
    </xdr:to>
    <xdr:pic>
      <xdr:nvPicPr>
        <xdr:cNvPr id="11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26795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64</xdr:row>
      <xdr:rowOff>19050</xdr:rowOff>
    </xdr:from>
    <xdr:to>
      <xdr:col>28</xdr:col>
      <xdr:colOff>1381125</xdr:colOff>
      <xdr:row>71</xdr:row>
      <xdr:rowOff>95250</xdr:rowOff>
    </xdr:to>
    <xdr:pic>
      <xdr:nvPicPr>
        <xdr:cNvPr id="12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104013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</xdr:row>
      <xdr:rowOff>47625</xdr:rowOff>
    </xdr:from>
    <xdr:to>
      <xdr:col>1</xdr:col>
      <xdr:colOff>457200</xdr:colOff>
      <xdr:row>386</xdr:row>
      <xdr:rowOff>76200</xdr:rowOff>
    </xdr:to>
    <xdr:pic>
      <xdr:nvPicPr>
        <xdr:cNvPr id="13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788550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400050</xdr:colOff>
      <xdr:row>381</xdr:row>
      <xdr:rowOff>9525</xdr:rowOff>
    </xdr:from>
    <xdr:to>
      <xdr:col>28</xdr:col>
      <xdr:colOff>1019175</xdr:colOff>
      <xdr:row>388</xdr:row>
      <xdr:rowOff>85725</xdr:rowOff>
    </xdr:to>
    <xdr:pic>
      <xdr:nvPicPr>
        <xdr:cNvPr id="14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93425" y="610743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442</xdr:row>
      <xdr:rowOff>9525</xdr:rowOff>
    </xdr:from>
    <xdr:to>
      <xdr:col>2</xdr:col>
      <xdr:colOff>19050</xdr:colOff>
      <xdr:row>449</xdr:row>
      <xdr:rowOff>19050</xdr:rowOff>
    </xdr:to>
    <xdr:pic>
      <xdr:nvPicPr>
        <xdr:cNvPr id="15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951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</xdr:colOff>
      <xdr:row>445</xdr:row>
      <xdr:rowOff>0</xdr:rowOff>
    </xdr:from>
    <xdr:to>
      <xdr:col>28</xdr:col>
      <xdr:colOff>1238250</xdr:colOff>
      <xdr:row>452</xdr:row>
      <xdr:rowOff>66675</xdr:rowOff>
    </xdr:to>
    <xdr:pic>
      <xdr:nvPicPr>
        <xdr:cNvPr id="16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0" y="7142797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254</xdr:row>
      <xdr:rowOff>47625</xdr:rowOff>
    </xdr:from>
    <xdr:to>
      <xdr:col>1</xdr:col>
      <xdr:colOff>466725</xdr:colOff>
      <xdr:row>260</xdr:row>
      <xdr:rowOff>133350</xdr:rowOff>
    </xdr:to>
    <xdr:pic>
      <xdr:nvPicPr>
        <xdr:cNvPr id="17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6622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104775</xdr:colOff>
      <xdr:row>255</xdr:row>
      <xdr:rowOff>0</xdr:rowOff>
    </xdr:from>
    <xdr:to>
      <xdr:col>28</xdr:col>
      <xdr:colOff>1323975</xdr:colOff>
      <xdr:row>262</xdr:row>
      <xdr:rowOff>76200</xdr:rowOff>
    </xdr:to>
    <xdr:pic>
      <xdr:nvPicPr>
        <xdr:cNvPr id="18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98225" y="407765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133350</xdr:colOff>
      <xdr:row>46</xdr:row>
      <xdr:rowOff>0</xdr:rowOff>
    </xdr:from>
    <xdr:to>
      <xdr:col>65</xdr:col>
      <xdr:colOff>342900</xdr:colOff>
      <xdr:row>52</xdr:row>
      <xdr:rowOff>28575</xdr:rowOff>
    </xdr:to>
    <xdr:pic>
      <xdr:nvPicPr>
        <xdr:cNvPr id="19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74104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191</xdr:row>
      <xdr:rowOff>76200</xdr:rowOff>
    </xdr:from>
    <xdr:to>
      <xdr:col>1</xdr:col>
      <xdr:colOff>352425</xdr:colOff>
      <xdr:row>198</xdr:row>
      <xdr:rowOff>0</xdr:rowOff>
    </xdr:to>
    <xdr:pic>
      <xdr:nvPicPr>
        <xdr:cNvPr id="20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5657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191</xdr:row>
      <xdr:rowOff>76200</xdr:rowOff>
    </xdr:from>
    <xdr:to>
      <xdr:col>28</xdr:col>
      <xdr:colOff>1219200</xdr:colOff>
      <xdr:row>199</xdr:row>
      <xdr:rowOff>19050</xdr:rowOff>
    </xdr:to>
    <xdr:pic>
      <xdr:nvPicPr>
        <xdr:cNvPr id="21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93450" y="305657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90"/>
  <sheetViews>
    <sheetView tabSelected="1" zoomScalePageLayoutView="0" workbookViewId="0" topLeftCell="A435">
      <selection activeCell="D493" sqref="D493"/>
    </sheetView>
  </sheetViews>
  <sheetFormatPr defaultColWidth="11.421875" defaultRowHeight="12.75"/>
  <cols>
    <col min="2" max="2" width="8.140625" style="0" customWidth="1"/>
    <col min="3" max="3" width="57.28125" style="0" customWidth="1"/>
    <col min="4" max="4" width="17.00390625" style="0" customWidth="1"/>
    <col min="5" max="5" width="23.00390625" style="0" customWidth="1"/>
    <col min="6" max="6" width="7.8515625" style="0" customWidth="1"/>
    <col min="7" max="7" width="10.00390625" style="0" customWidth="1"/>
    <col min="8" max="8" width="9.8515625" style="0" customWidth="1"/>
    <col min="9" max="9" width="9.57421875" style="0" customWidth="1"/>
    <col min="10" max="10" width="12.00390625" style="0" customWidth="1"/>
    <col min="11" max="11" width="9.421875" style="0" customWidth="1"/>
    <col min="13" max="13" width="12.421875" style="0" customWidth="1"/>
    <col min="14" max="14" width="10.57421875" style="0" customWidth="1"/>
    <col min="15" max="15" width="12.00390625" style="0" customWidth="1"/>
    <col min="16" max="16" width="10.57421875" style="0" customWidth="1"/>
    <col min="17" max="17" width="10.28125" style="0" customWidth="1"/>
    <col min="18" max="18" width="12.00390625" style="0" customWidth="1"/>
    <col min="19" max="19" width="10.421875" style="0" customWidth="1"/>
    <col min="20" max="20" width="12.00390625" style="0" customWidth="1"/>
    <col min="21" max="21" width="10.421875" style="0" customWidth="1"/>
    <col min="23" max="23" width="12.28125" style="0" customWidth="1"/>
    <col min="24" max="24" width="9.28125" style="0" customWidth="1"/>
    <col min="25" max="25" width="9.00390625" style="0" customWidth="1"/>
    <col min="26" max="26" width="9.8515625" style="0" customWidth="1"/>
    <col min="27" max="27" width="8.28125" style="0" customWidth="1"/>
    <col min="28" max="28" width="9.00390625" style="0" customWidth="1"/>
    <col min="29" max="29" width="61.00390625" style="0" customWidth="1"/>
  </cols>
  <sheetData>
    <row r="1" spans="1:29" s="85" customFormat="1" ht="12.75" customHeight="1">
      <c r="A1" s="184"/>
      <c r="B1" s="184"/>
      <c r="C1" s="184"/>
      <c r="D1" s="184"/>
      <c r="E1" s="184"/>
      <c r="F1" s="184"/>
      <c r="G1" s="206"/>
      <c r="H1" s="206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286"/>
      <c r="AB1" s="184"/>
      <c r="AC1" s="184"/>
    </row>
    <row r="2" spans="1:29" s="85" customFormat="1" ht="12.75" customHeight="1">
      <c r="A2" s="184"/>
      <c r="B2" s="184"/>
      <c r="C2" s="184"/>
      <c r="D2" s="184"/>
      <c r="E2" s="184"/>
      <c r="F2" s="184"/>
      <c r="G2" s="206"/>
      <c r="H2" s="20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286"/>
      <c r="AB2" s="184"/>
      <c r="AC2" s="184"/>
    </row>
    <row r="3" spans="1:29" s="85" customFormat="1" ht="12.75" customHeight="1">
      <c r="A3" s="184"/>
      <c r="B3" s="184"/>
      <c r="C3" s="184"/>
      <c r="D3" s="184"/>
      <c r="E3" s="184"/>
      <c r="F3" s="184"/>
      <c r="G3" s="206"/>
      <c r="H3" s="206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286"/>
      <c r="AB3" s="184"/>
      <c r="AC3" s="184"/>
    </row>
    <row r="4" spans="1:29" s="85" customFormat="1" ht="12.75" customHeight="1">
      <c r="A4" s="184"/>
      <c r="B4" s="184"/>
      <c r="C4" s="184"/>
      <c r="D4" s="184"/>
      <c r="E4" s="184"/>
      <c r="F4" s="184"/>
      <c r="G4" s="206"/>
      <c r="H4" s="206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286"/>
      <c r="AB4" s="184"/>
      <c r="AC4" s="184"/>
    </row>
    <row r="5" spans="1:29" s="85" customFormat="1" ht="12.75" customHeight="1">
      <c r="A5" s="184"/>
      <c r="B5" s="184"/>
      <c r="C5" s="184"/>
      <c r="D5" s="184"/>
      <c r="E5" s="184"/>
      <c r="F5" s="184"/>
      <c r="G5" s="206"/>
      <c r="H5" s="206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86"/>
      <c r="AB5" s="184"/>
      <c r="AC5" s="184"/>
    </row>
    <row r="6" spans="1:29" s="85" customFormat="1" ht="12.75" customHeight="1">
      <c r="A6" s="184"/>
      <c r="B6" s="184"/>
      <c r="C6" s="184"/>
      <c r="D6" s="184"/>
      <c r="E6" s="184"/>
      <c r="F6" s="184"/>
      <c r="G6" s="206"/>
      <c r="H6" s="206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286"/>
      <c r="AB6" s="184"/>
      <c r="AC6" s="184"/>
    </row>
    <row r="7" spans="1:29" s="85" customFormat="1" ht="12.75" customHeight="1">
      <c r="A7" s="184"/>
      <c r="B7" s="184"/>
      <c r="C7" s="184"/>
      <c r="D7" s="184"/>
      <c r="E7" s="184"/>
      <c r="F7" s="184"/>
      <c r="G7" s="206"/>
      <c r="H7" s="206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286"/>
      <c r="AB7" s="184"/>
      <c r="AC7" s="184"/>
    </row>
    <row r="8" spans="1:29" s="85" customFormat="1" ht="12.75" customHeight="1">
      <c r="A8" s="152" t="s">
        <v>0</v>
      </c>
      <c r="B8" s="152"/>
      <c r="C8" s="184"/>
      <c r="D8" s="184"/>
      <c r="E8" s="184"/>
      <c r="F8" s="184"/>
      <c r="G8" s="206"/>
      <c r="H8" s="206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98" t="s">
        <v>1</v>
      </c>
      <c r="Z8" s="98"/>
      <c r="AA8" s="184"/>
      <c r="AB8" s="184"/>
      <c r="AC8" s="184"/>
    </row>
    <row r="9" spans="1:29" s="85" customFormat="1" ht="12.75" customHeight="1">
      <c r="A9" s="152" t="s">
        <v>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98" t="s">
        <v>210</v>
      </c>
      <c r="Z9" s="191"/>
      <c r="AA9" s="191"/>
      <c r="AB9" s="191"/>
      <c r="AC9" s="191"/>
    </row>
    <row r="10" spans="1:29" s="85" customFormat="1" ht="12.75" customHeight="1">
      <c r="A10" s="248" t="s">
        <v>3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</row>
    <row r="11" spans="1:29" s="85" customFormat="1" ht="12.75" customHeight="1">
      <c r="A11" s="242" t="s">
        <v>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</row>
    <row r="12" spans="1:29" s="85" customFormat="1" ht="12.75" customHeight="1">
      <c r="A12" s="242" t="s">
        <v>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</row>
    <row r="13" spans="1:29" s="85" customFormat="1" ht="12.75" customHeight="1">
      <c r="A13" s="242" t="s">
        <v>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</row>
    <row r="14" spans="1:29" s="85" customFormat="1" ht="12.75" customHeight="1">
      <c r="A14" s="242" t="s">
        <v>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</row>
    <row r="15" spans="1:29" s="85" customFormat="1" ht="12.75" customHeight="1">
      <c r="A15" s="242" t="s">
        <v>81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</row>
    <row r="16" spans="1:29" s="85" customFormat="1" ht="12.75" customHeight="1">
      <c r="A16" s="154"/>
      <c r="B16" s="154"/>
      <c r="C16" s="154"/>
      <c r="D16" s="154"/>
      <c r="E16" s="154"/>
      <c r="F16" s="154"/>
      <c r="G16" s="155"/>
      <c r="H16" s="155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</row>
    <row r="17" spans="1:29" s="85" customFormat="1" ht="12.75" customHeight="1">
      <c r="A17" s="152"/>
      <c r="B17" s="152"/>
      <c r="C17" s="152"/>
      <c r="D17" s="152" t="s">
        <v>53</v>
      </c>
      <c r="E17" s="152"/>
      <c r="F17" s="152"/>
      <c r="G17" s="152" t="s">
        <v>246</v>
      </c>
      <c r="H17" s="153"/>
      <c r="I17" s="152"/>
      <c r="J17" s="152"/>
      <c r="K17" s="152" t="s">
        <v>247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242" t="s">
        <v>248</v>
      </c>
      <c r="W17" s="242"/>
      <c r="X17" s="242"/>
      <c r="Y17" s="242"/>
      <c r="Z17" s="242"/>
      <c r="AA17" s="152"/>
      <c r="AB17" s="152"/>
      <c r="AC17" s="152"/>
    </row>
    <row r="18" spans="1:29" s="85" customFormat="1" ht="12.75" customHeight="1">
      <c r="A18" s="152" t="s">
        <v>57</v>
      </c>
      <c r="B18" s="154"/>
      <c r="C18" s="154"/>
      <c r="D18" s="154"/>
      <c r="E18" s="154"/>
      <c r="F18" s="154"/>
      <c r="G18" s="155"/>
      <c r="H18" s="155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</row>
    <row r="19" spans="1:29" s="85" customFormat="1" ht="12.75" customHeight="1">
      <c r="A19" s="156" t="s">
        <v>8</v>
      </c>
      <c r="B19" s="156" t="s">
        <v>9</v>
      </c>
      <c r="C19" s="156"/>
      <c r="D19" s="156"/>
      <c r="E19" s="156"/>
      <c r="F19" s="156"/>
      <c r="G19" s="256" t="s">
        <v>10</v>
      </c>
      <c r="H19" s="257"/>
      <c r="I19" s="245" t="s">
        <v>11</v>
      </c>
      <c r="J19" s="246"/>
      <c r="K19" s="246"/>
      <c r="L19" s="246"/>
      <c r="M19" s="247"/>
      <c r="N19" s="245" t="s">
        <v>12</v>
      </c>
      <c r="O19" s="246"/>
      <c r="P19" s="246"/>
      <c r="Q19" s="246"/>
      <c r="R19" s="247"/>
      <c r="S19" s="245" t="s">
        <v>13</v>
      </c>
      <c r="T19" s="246"/>
      <c r="U19" s="246"/>
      <c r="V19" s="246"/>
      <c r="W19" s="247"/>
      <c r="X19" s="156" t="s">
        <v>14</v>
      </c>
      <c r="Y19" s="156" t="s">
        <v>14</v>
      </c>
      <c r="Z19" s="245" t="s">
        <v>15</v>
      </c>
      <c r="AA19" s="246"/>
      <c r="AB19" s="247"/>
      <c r="AC19" s="157"/>
    </row>
    <row r="20" spans="1:29" s="85" customFormat="1" ht="12.75" customHeight="1">
      <c r="A20" s="53" t="s">
        <v>16</v>
      </c>
      <c r="B20" s="53" t="s">
        <v>17</v>
      </c>
      <c r="C20" s="53" t="s">
        <v>18</v>
      </c>
      <c r="D20" s="53" t="s">
        <v>19</v>
      </c>
      <c r="E20" s="53" t="s">
        <v>20</v>
      </c>
      <c r="F20" s="53" t="s">
        <v>21</v>
      </c>
      <c r="G20" s="253" t="s">
        <v>22</v>
      </c>
      <c r="H20" s="253" t="s">
        <v>23</v>
      </c>
      <c r="I20" s="245" t="s">
        <v>24</v>
      </c>
      <c r="J20" s="247"/>
      <c r="K20" s="53"/>
      <c r="L20" s="53" t="s">
        <v>25</v>
      </c>
      <c r="M20" s="53"/>
      <c r="N20" s="245" t="s">
        <v>24</v>
      </c>
      <c r="O20" s="247"/>
      <c r="P20" s="53"/>
      <c r="Q20" s="53" t="s">
        <v>25</v>
      </c>
      <c r="R20" s="250" t="s">
        <v>26</v>
      </c>
      <c r="S20" s="245" t="s">
        <v>24</v>
      </c>
      <c r="T20" s="247"/>
      <c r="U20" s="53"/>
      <c r="V20" s="53" t="s">
        <v>25</v>
      </c>
      <c r="W20" s="250" t="s">
        <v>26</v>
      </c>
      <c r="X20" s="53" t="s">
        <v>27</v>
      </c>
      <c r="Y20" s="53" t="s">
        <v>27</v>
      </c>
      <c r="Z20" s="53" t="s">
        <v>28</v>
      </c>
      <c r="AA20" s="53" t="s">
        <v>29</v>
      </c>
      <c r="AB20" s="53" t="s">
        <v>30</v>
      </c>
      <c r="AC20" s="158" t="s">
        <v>31</v>
      </c>
    </row>
    <row r="21" spans="1:29" s="85" customFormat="1" ht="12.75" customHeight="1">
      <c r="A21" s="53" t="s">
        <v>32</v>
      </c>
      <c r="B21" s="53"/>
      <c r="C21" s="53"/>
      <c r="D21" s="53"/>
      <c r="E21" s="53" t="s">
        <v>33</v>
      </c>
      <c r="F21" s="53" t="s">
        <v>34</v>
      </c>
      <c r="G21" s="254"/>
      <c r="H21" s="254"/>
      <c r="I21" s="53" t="s">
        <v>35</v>
      </c>
      <c r="J21" s="53" t="s">
        <v>36</v>
      </c>
      <c r="K21" s="53" t="s">
        <v>37</v>
      </c>
      <c r="L21" s="53" t="s">
        <v>38</v>
      </c>
      <c r="M21" s="159" t="s">
        <v>26</v>
      </c>
      <c r="N21" s="156" t="s">
        <v>35</v>
      </c>
      <c r="O21" s="158" t="s">
        <v>36</v>
      </c>
      <c r="P21" s="53" t="s">
        <v>37</v>
      </c>
      <c r="Q21" s="53" t="s">
        <v>38</v>
      </c>
      <c r="R21" s="251"/>
      <c r="S21" s="53" t="s">
        <v>35</v>
      </c>
      <c r="T21" s="53" t="s">
        <v>36</v>
      </c>
      <c r="U21" s="53" t="s">
        <v>37</v>
      </c>
      <c r="V21" s="53" t="s">
        <v>38</v>
      </c>
      <c r="W21" s="251"/>
      <c r="X21" s="53" t="s">
        <v>39</v>
      </c>
      <c r="Y21" s="53" t="s">
        <v>40</v>
      </c>
      <c r="Z21" s="53" t="s">
        <v>41</v>
      </c>
      <c r="AA21" s="53" t="s">
        <v>42</v>
      </c>
      <c r="AB21" s="53" t="s">
        <v>43</v>
      </c>
      <c r="AC21" s="158"/>
    </row>
    <row r="22" spans="1:29" s="85" customFormat="1" ht="12.75" customHeight="1">
      <c r="A22" s="160"/>
      <c r="B22" s="160"/>
      <c r="C22" s="160"/>
      <c r="D22" s="160"/>
      <c r="E22" s="160" t="s">
        <v>44</v>
      </c>
      <c r="F22" s="160"/>
      <c r="G22" s="255"/>
      <c r="H22" s="255"/>
      <c r="I22" s="160"/>
      <c r="J22" s="160"/>
      <c r="K22" s="160"/>
      <c r="L22" s="160" t="s">
        <v>45</v>
      </c>
      <c r="M22" s="161"/>
      <c r="N22" s="160"/>
      <c r="O22" s="162"/>
      <c r="P22" s="160"/>
      <c r="Q22" s="160" t="s">
        <v>45</v>
      </c>
      <c r="R22" s="252"/>
      <c r="S22" s="160"/>
      <c r="T22" s="160"/>
      <c r="U22" s="160"/>
      <c r="V22" s="160" t="s">
        <v>45</v>
      </c>
      <c r="W22" s="252"/>
      <c r="X22" s="160"/>
      <c r="Y22" s="160"/>
      <c r="Z22" s="160"/>
      <c r="AA22" s="160"/>
      <c r="AB22" s="160"/>
      <c r="AC22" s="162"/>
    </row>
    <row r="23" spans="1:29" s="85" customFormat="1" ht="9.75" customHeight="1">
      <c r="A23" s="52"/>
      <c r="B23" s="52"/>
      <c r="C23" s="53"/>
      <c r="D23" s="54"/>
      <c r="E23" s="82"/>
      <c r="F23" s="54"/>
      <c r="G23" s="56"/>
      <c r="H23" s="56"/>
      <c r="I23" s="57"/>
      <c r="J23" s="57"/>
      <c r="K23" s="57"/>
      <c r="L23" s="57"/>
      <c r="M23" s="124"/>
      <c r="N23" s="57"/>
      <c r="O23" s="143"/>
      <c r="P23" s="57"/>
      <c r="Q23" s="57"/>
      <c r="R23" s="57"/>
      <c r="S23" s="57"/>
      <c r="T23" s="58"/>
      <c r="U23" s="58"/>
      <c r="V23" s="58"/>
      <c r="W23" s="58"/>
      <c r="X23" s="61"/>
      <c r="Y23" s="61"/>
      <c r="Z23" s="54"/>
      <c r="AA23" s="142"/>
      <c r="AB23" s="144"/>
      <c r="AC23" s="55"/>
    </row>
    <row r="24" spans="1:29" s="85" customFormat="1" ht="12.75" customHeight="1">
      <c r="A24" s="163"/>
      <c r="B24" s="164"/>
      <c r="C24" s="53" t="s">
        <v>58</v>
      </c>
      <c r="D24" s="54"/>
      <c r="E24" s="121"/>
      <c r="F24" s="54"/>
      <c r="G24" s="56"/>
      <c r="H24" s="56"/>
      <c r="I24" s="57"/>
      <c r="J24" s="57"/>
      <c r="K24" s="57"/>
      <c r="L24" s="57"/>
      <c r="M24" s="124"/>
      <c r="N24" s="57"/>
      <c r="O24" s="143"/>
      <c r="P24" s="57"/>
      <c r="Q24" s="57"/>
      <c r="R24" s="57"/>
      <c r="S24" s="57"/>
      <c r="T24" s="58"/>
      <c r="U24" s="58"/>
      <c r="V24" s="58"/>
      <c r="W24" s="58"/>
      <c r="X24" s="165"/>
      <c r="Y24" s="165"/>
      <c r="Z24" s="54"/>
      <c r="AA24" s="142"/>
      <c r="AB24" s="59"/>
      <c r="AC24" s="55"/>
    </row>
    <row r="25" spans="1:29" s="85" customFormat="1" ht="12.75" customHeight="1">
      <c r="A25" s="163"/>
      <c r="B25" s="164"/>
      <c r="C25" s="53" t="s">
        <v>102</v>
      </c>
      <c r="D25" s="54"/>
      <c r="E25" s="121"/>
      <c r="F25" s="54"/>
      <c r="G25" s="56"/>
      <c r="H25" s="56"/>
      <c r="I25" s="57"/>
      <c r="J25" s="57"/>
      <c r="K25" s="57"/>
      <c r="L25" s="57"/>
      <c r="M25" s="124"/>
      <c r="N25" s="57"/>
      <c r="O25" s="143"/>
      <c r="P25" s="57"/>
      <c r="Q25" s="57"/>
      <c r="R25" s="57"/>
      <c r="S25" s="57"/>
      <c r="T25" s="58"/>
      <c r="U25" s="58"/>
      <c r="V25" s="58"/>
      <c r="W25" s="58"/>
      <c r="X25" s="165"/>
      <c r="Y25" s="165"/>
      <c r="Z25" s="54"/>
      <c r="AA25" s="142"/>
      <c r="AB25" s="59"/>
      <c r="AC25" s="55"/>
    </row>
    <row r="26" spans="1:29" s="85" customFormat="1" ht="12.75" customHeight="1">
      <c r="A26" s="52" t="s">
        <v>114</v>
      </c>
      <c r="B26" s="52" t="s">
        <v>59</v>
      </c>
      <c r="C26" s="240" t="s">
        <v>115</v>
      </c>
      <c r="D26" s="240" t="s">
        <v>61</v>
      </c>
      <c r="E26" s="54" t="s">
        <v>116</v>
      </c>
      <c r="F26" s="54" t="s">
        <v>56</v>
      </c>
      <c r="G26" s="56">
        <v>43404</v>
      </c>
      <c r="H26" s="56">
        <v>43465</v>
      </c>
      <c r="I26" s="57"/>
      <c r="J26" s="57">
        <v>4000000</v>
      </c>
      <c r="K26" s="57">
        <v>0</v>
      </c>
      <c r="L26" s="57"/>
      <c r="M26" s="124">
        <f>SUM(J26:L26)</f>
        <v>4000000</v>
      </c>
      <c r="N26" s="57"/>
      <c r="O26" s="143">
        <v>3965597.04</v>
      </c>
      <c r="P26" s="57">
        <v>0</v>
      </c>
      <c r="Q26" s="57"/>
      <c r="R26" s="57">
        <f>SUM(O26:Q26)</f>
        <v>3965597.04</v>
      </c>
      <c r="S26" s="57"/>
      <c r="T26" s="57">
        <f>M26-O26</f>
        <v>34402.95999999996</v>
      </c>
      <c r="U26" s="58">
        <v>0</v>
      </c>
      <c r="V26" s="58"/>
      <c r="W26" s="58">
        <f>SUM(T26:V26)</f>
        <v>34402.95999999996</v>
      </c>
      <c r="X26" s="123">
        <f>O26/M26*1</f>
        <v>0.99139926</v>
      </c>
      <c r="Y26" s="123">
        <v>1</v>
      </c>
      <c r="Z26" s="150" t="s">
        <v>72</v>
      </c>
      <c r="AA26" s="151">
        <v>699.12</v>
      </c>
      <c r="AB26" s="151">
        <v>699.12</v>
      </c>
      <c r="AC26" s="241" t="s">
        <v>212</v>
      </c>
    </row>
    <row r="27" spans="1:29" s="85" customFormat="1" ht="12.75" customHeight="1">
      <c r="A27" s="52"/>
      <c r="B27" s="52" t="s">
        <v>103</v>
      </c>
      <c r="C27" s="240"/>
      <c r="D27" s="240"/>
      <c r="E27" s="82">
        <v>43199</v>
      </c>
      <c r="F27" s="54"/>
      <c r="G27" s="56"/>
      <c r="H27" s="56"/>
      <c r="I27" s="57"/>
      <c r="J27" s="57"/>
      <c r="K27" s="57"/>
      <c r="L27" s="57"/>
      <c r="M27" s="124"/>
      <c r="N27" s="57"/>
      <c r="O27" s="143"/>
      <c r="P27" s="57"/>
      <c r="Q27" s="57"/>
      <c r="R27" s="57"/>
      <c r="S27" s="57"/>
      <c r="T27" s="57"/>
      <c r="U27" s="58"/>
      <c r="V27" s="58"/>
      <c r="W27" s="58"/>
      <c r="X27" s="60"/>
      <c r="Y27" s="54"/>
      <c r="Z27" s="150" t="s">
        <v>54</v>
      </c>
      <c r="AA27" s="151">
        <v>19000</v>
      </c>
      <c r="AB27" s="151">
        <v>19000</v>
      </c>
      <c r="AC27" s="241"/>
    </row>
    <row r="28" spans="1:29" s="85" customFormat="1" ht="12.75" customHeight="1">
      <c r="A28" s="52"/>
      <c r="B28" s="52"/>
      <c r="C28" s="240"/>
      <c r="D28" s="54"/>
      <c r="E28" s="54"/>
      <c r="F28" s="54"/>
      <c r="G28" s="56"/>
      <c r="H28" s="56"/>
      <c r="I28" s="57"/>
      <c r="J28" s="57"/>
      <c r="K28" s="57"/>
      <c r="L28" s="57"/>
      <c r="M28" s="124"/>
      <c r="N28" s="57"/>
      <c r="O28" s="143"/>
      <c r="P28" s="57"/>
      <c r="Q28" s="57"/>
      <c r="R28" s="57"/>
      <c r="S28" s="57"/>
      <c r="T28" s="122"/>
      <c r="U28" s="122"/>
      <c r="V28" s="122"/>
      <c r="W28" s="122"/>
      <c r="X28" s="123"/>
      <c r="Y28" s="61"/>
      <c r="Z28" s="150" t="s">
        <v>55</v>
      </c>
      <c r="AA28" s="151">
        <v>123</v>
      </c>
      <c r="AB28" s="151">
        <v>123</v>
      </c>
      <c r="AC28" s="241"/>
    </row>
    <row r="29" spans="1:29" s="85" customFormat="1" ht="12.75" customHeight="1">
      <c r="A29" s="52"/>
      <c r="B29" s="52"/>
      <c r="C29" s="233"/>
      <c r="D29" s="54"/>
      <c r="E29" s="54"/>
      <c r="F29" s="54"/>
      <c r="G29" s="56"/>
      <c r="H29" s="56"/>
      <c r="I29" s="57"/>
      <c r="J29" s="57"/>
      <c r="K29" s="57"/>
      <c r="L29" s="57"/>
      <c r="M29" s="124"/>
      <c r="N29" s="57"/>
      <c r="O29" s="143"/>
      <c r="P29" s="57"/>
      <c r="Q29" s="57"/>
      <c r="R29" s="57"/>
      <c r="S29" s="57"/>
      <c r="T29" s="122"/>
      <c r="U29" s="122"/>
      <c r="V29" s="122"/>
      <c r="W29" s="122"/>
      <c r="X29" s="123"/>
      <c r="Y29" s="61"/>
      <c r="Z29" s="150"/>
      <c r="AA29" s="151"/>
      <c r="AB29" s="59"/>
      <c r="AC29" s="55"/>
    </row>
    <row r="30" spans="1:29" s="85" customFormat="1" ht="12.75" customHeight="1">
      <c r="A30" s="52"/>
      <c r="B30" s="52"/>
      <c r="C30" s="53" t="s">
        <v>58</v>
      </c>
      <c r="D30" s="54"/>
      <c r="E30" s="54"/>
      <c r="F30" s="54"/>
      <c r="G30" s="56"/>
      <c r="H30" s="56"/>
      <c r="I30" s="57"/>
      <c r="J30" s="57"/>
      <c r="K30" s="57"/>
      <c r="L30" s="57"/>
      <c r="M30" s="124"/>
      <c r="N30" s="57"/>
      <c r="O30" s="143"/>
      <c r="P30" s="57"/>
      <c r="Q30" s="57"/>
      <c r="R30" s="57"/>
      <c r="S30" s="57"/>
      <c r="T30" s="122"/>
      <c r="U30" s="122"/>
      <c r="V30" s="122"/>
      <c r="W30" s="122"/>
      <c r="X30" s="123"/>
      <c r="Y30" s="61"/>
      <c r="Z30" s="150"/>
      <c r="AA30" s="151"/>
      <c r="AB30" s="59"/>
      <c r="AC30" s="55"/>
    </row>
    <row r="31" spans="1:29" s="184" customFormat="1" ht="12.75" customHeight="1">
      <c r="A31" s="52"/>
      <c r="B31" s="52"/>
      <c r="C31" s="183" t="s">
        <v>113</v>
      </c>
      <c r="D31" s="233"/>
      <c r="E31" s="82"/>
      <c r="F31" s="54"/>
      <c r="G31" s="56"/>
      <c r="H31" s="56"/>
      <c r="I31" s="57"/>
      <c r="J31" s="57"/>
      <c r="K31" s="57"/>
      <c r="L31" s="57"/>
      <c r="M31" s="124"/>
      <c r="N31" s="57"/>
      <c r="O31" s="143"/>
      <c r="P31" s="57"/>
      <c r="Q31" s="57"/>
      <c r="R31" s="57"/>
      <c r="S31" s="57"/>
      <c r="T31" s="57"/>
      <c r="U31" s="58"/>
      <c r="V31" s="58"/>
      <c r="W31" s="58"/>
      <c r="X31" s="60"/>
      <c r="Y31" s="54"/>
      <c r="Z31" s="150"/>
      <c r="AA31" s="151"/>
      <c r="AB31" s="59"/>
      <c r="AC31" s="55"/>
    </row>
    <row r="32" spans="1:29" s="184" customFormat="1" ht="12.75" customHeight="1">
      <c r="A32" s="52" t="s">
        <v>119</v>
      </c>
      <c r="B32" s="52" t="s">
        <v>59</v>
      </c>
      <c r="C32" s="240" t="s">
        <v>121</v>
      </c>
      <c r="D32" s="240" t="s">
        <v>122</v>
      </c>
      <c r="E32" s="54" t="s">
        <v>123</v>
      </c>
      <c r="F32" s="54" t="s">
        <v>56</v>
      </c>
      <c r="G32" s="56">
        <v>43403</v>
      </c>
      <c r="H32" s="56">
        <v>43465</v>
      </c>
      <c r="I32" s="57"/>
      <c r="J32" s="57">
        <v>2073951.9</v>
      </c>
      <c r="K32" s="57">
        <v>0</v>
      </c>
      <c r="L32" s="57"/>
      <c r="M32" s="124">
        <f>SUM(J32:L32)</f>
        <v>2073951.9</v>
      </c>
      <c r="N32" s="57"/>
      <c r="O32" s="143">
        <v>2064529.9</v>
      </c>
      <c r="P32" s="57">
        <v>0</v>
      </c>
      <c r="Q32" s="57"/>
      <c r="R32" s="57">
        <f>SUM(O32:Q32)</f>
        <v>2064529.9</v>
      </c>
      <c r="S32" s="57"/>
      <c r="T32" s="57">
        <f>M32-O32</f>
        <v>9422</v>
      </c>
      <c r="U32" s="58">
        <v>0</v>
      </c>
      <c r="V32" s="58"/>
      <c r="W32" s="58">
        <f>SUM(T32:V32)</f>
        <v>9422</v>
      </c>
      <c r="X32" s="123">
        <v>0.99</v>
      </c>
      <c r="Y32" s="123">
        <v>1</v>
      </c>
      <c r="Z32" s="150" t="s">
        <v>72</v>
      </c>
      <c r="AA32" s="151">
        <v>1030</v>
      </c>
      <c r="AB32" s="151">
        <v>1030</v>
      </c>
      <c r="AC32" s="282" t="s">
        <v>228</v>
      </c>
    </row>
    <row r="33" spans="1:29" s="184" customFormat="1" ht="12.75" customHeight="1">
      <c r="A33" s="52"/>
      <c r="B33" s="52" t="s">
        <v>120</v>
      </c>
      <c r="C33" s="240"/>
      <c r="D33" s="240"/>
      <c r="E33" s="82">
        <v>43199</v>
      </c>
      <c r="F33" s="54"/>
      <c r="G33" s="56"/>
      <c r="H33" s="56"/>
      <c r="I33" s="57"/>
      <c r="J33" s="57"/>
      <c r="K33" s="57"/>
      <c r="L33" s="57"/>
      <c r="M33" s="124"/>
      <c r="N33" s="57"/>
      <c r="O33" s="143"/>
      <c r="P33" s="57"/>
      <c r="Q33" s="57"/>
      <c r="R33" s="57"/>
      <c r="S33" s="57"/>
      <c r="T33" s="57"/>
      <c r="U33" s="58"/>
      <c r="V33" s="58"/>
      <c r="W33" s="58"/>
      <c r="X33" s="60"/>
      <c r="Y33" s="54"/>
      <c r="Z33" s="150" t="s">
        <v>54</v>
      </c>
      <c r="AA33" s="151">
        <v>56</v>
      </c>
      <c r="AB33" s="151">
        <v>56</v>
      </c>
      <c r="AC33" s="282"/>
    </row>
    <row r="34" spans="1:29" s="180" customFormat="1" ht="12.75" customHeight="1">
      <c r="A34" s="52"/>
      <c r="B34" s="52"/>
      <c r="C34" s="233"/>
      <c r="D34" s="233"/>
      <c r="E34" s="82"/>
      <c r="F34" s="54"/>
      <c r="G34" s="56"/>
      <c r="H34" s="56"/>
      <c r="I34" s="57"/>
      <c r="J34" s="57"/>
      <c r="K34" s="57"/>
      <c r="L34" s="57"/>
      <c r="M34" s="124"/>
      <c r="N34" s="57"/>
      <c r="O34" s="143"/>
      <c r="P34" s="57"/>
      <c r="Q34" s="57"/>
      <c r="R34" s="57"/>
      <c r="S34" s="57"/>
      <c r="T34" s="57"/>
      <c r="U34" s="58"/>
      <c r="V34" s="58"/>
      <c r="W34" s="58"/>
      <c r="X34" s="60"/>
      <c r="Y34" s="54"/>
      <c r="Z34" s="150" t="s">
        <v>55</v>
      </c>
      <c r="AA34" s="151">
        <v>90</v>
      </c>
      <c r="AB34" s="151">
        <v>90</v>
      </c>
      <c r="AC34" s="282"/>
    </row>
    <row r="35" spans="1:29" s="180" customFormat="1" ht="12.75" customHeight="1">
      <c r="A35" s="52"/>
      <c r="B35" s="52"/>
      <c r="C35" s="233"/>
      <c r="D35" s="233"/>
      <c r="E35" s="82"/>
      <c r="F35" s="54"/>
      <c r="G35" s="56"/>
      <c r="H35" s="56"/>
      <c r="I35" s="57"/>
      <c r="J35" s="57"/>
      <c r="K35" s="57"/>
      <c r="L35" s="57"/>
      <c r="M35" s="124"/>
      <c r="N35" s="57"/>
      <c r="O35" s="143"/>
      <c r="P35" s="57"/>
      <c r="Q35" s="57"/>
      <c r="R35" s="57"/>
      <c r="S35" s="57"/>
      <c r="T35" s="57"/>
      <c r="U35" s="58"/>
      <c r="V35" s="58"/>
      <c r="W35" s="58"/>
      <c r="X35" s="60"/>
      <c r="Y35" s="54"/>
      <c r="Z35" s="150"/>
      <c r="AA35" s="151"/>
      <c r="AB35" s="59"/>
      <c r="AC35" s="55"/>
    </row>
    <row r="36" spans="1:29" s="180" customFormat="1" ht="12.75" customHeight="1">
      <c r="A36" s="52" t="s">
        <v>124</v>
      </c>
      <c r="B36" s="52" t="s">
        <v>59</v>
      </c>
      <c r="C36" s="240" t="s">
        <v>121</v>
      </c>
      <c r="D36" s="240" t="s">
        <v>125</v>
      </c>
      <c r="E36" s="54" t="s">
        <v>126</v>
      </c>
      <c r="F36" s="54" t="s">
        <v>56</v>
      </c>
      <c r="G36" s="56">
        <v>43377</v>
      </c>
      <c r="H36" s="56">
        <v>43465</v>
      </c>
      <c r="I36" s="57"/>
      <c r="J36" s="57">
        <v>1085947.42</v>
      </c>
      <c r="K36" s="57">
        <v>0</v>
      </c>
      <c r="L36" s="57"/>
      <c r="M36" s="124">
        <f>SUM(J36:L36)</f>
        <v>1085947.42</v>
      </c>
      <c r="N36" s="57"/>
      <c r="O36" s="143">
        <v>1068897.89</v>
      </c>
      <c r="P36" s="57">
        <v>0</v>
      </c>
      <c r="Q36" s="57"/>
      <c r="R36" s="57">
        <f>SUM(O36:Q36)</f>
        <v>1068897.89</v>
      </c>
      <c r="S36" s="57"/>
      <c r="T36" s="57">
        <f>M36-O36</f>
        <v>17049.530000000028</v>
      </c>
      <c r="U36" s="58">
        <v>0</v>
      </c>
      <c r="V36" s="58"/>
      <c r="W36" s="58">
        <f>SUM(T36:V36)</f>
        <v>17049.530000000028</v>
      </c>
      <c r="X36" s="123">
        <f>O36/M36*1</f>
        <v>0.9842998568015383</v>
      </c>
      <c r="Y36" s="123">
        <v>1</v>
      </c>
      <c r="Z36" s="150" t="s">
        <v>72</v>
      </c>
      <c r="AA36" s="151">
        <v>2275.06</v>
      </c>
      <c r="AB36" s="151">
        <v>2275.06</v>
      </c>
      <c r="AC36" s="282" t="s">
        <v>222</v>
      </c>
    </row>
    <row r="37" spans="1:29" s="180" customFormat="1" ht="12.75" customHeight="1">
      <c r="A37" s="52"/>
      <c r="B37" s="52" t="s">
        <v>120</v>
      </c>
      <c r="C37" s="240"/>
      <c r="D37" s="240"/>
      <c r="E37" s="82">
        <v>43260</v>
      </c>
      <c r="F37" s="54"/>
      <c r="G37" s="56"/>
      <c r="H37" s="56"/>
      <c r="I37" s="57"/>
      <c r="J37" s="57"/>
      <c r="K37" s="57"/>
      <c r="L37" s="57"/>
      <c r="M37" s="124"/>
      <c r="N37" s="57"/>
      <c r="O37" s="143"/>
      <c r="P37" s="57"/>
      <c r="Q37" s="57"/>
      <c r="R37" s="57"/>
      <c r="S37" s="57"/>
      <c r="T37" s="57"/>
      <c r="U37" s="58"/>
      <c r="V37" s="58"/>
      <c r="W37" s="58"/>
      <c r="X37" s="60"/>
      <c r="Y37" s="54"/>
      <c r="Z37" s="150" t="s">
        <v>54</v>
      </c>
      <c r="AA37" s="151">
        <v>289</v>
      </c>
      <c r="AB37" s="151">
        <v>289</v>
      </c>
      <c r="AC37" s="282"/>
    </row>
    <row r="38" spans="1:29" s="180" customFormat="1" ht="12.75" customHeight="1">
      <c r="A38" s="52"/>
      <c r="B38" s="52"/>
      <c r="C38" s="233"/>
      <c r="D38" s="233"/>
      <c r="E38" s="82"/>
      <c r="F38" s="54"/>
      <c r="G38" s="56"/>
      <c r="H38" s="56"/>
      <c r="I38" s="57"/>
      <c r="J38" s="57"/>
      <c r="K38" s="57"/>
      <c r="L38" s="57"/>
      <c r="M38" s="124"/>
      <c r="N38" s="57"/>
      <c r="O38" s="143"/>
      <c r="P38" s="57"/>
      <c r="Q38" s="57"/>
      <c r="R38" s="57"/>
      <c r="S38" s="57"/>
      <c r="T38" s="57"/>
      <c r="U38" s="58"/>
      <c r="V38" s="58"/>
      <c r="W38" s="58"/>
      <c r="X38" s="60"/>
      <c r="Y38" s="54"/>
      <c r="Z38" s="150" t="s">
        <v>55</v>
      </c>
      <c r="AA38" s="151">
        <v>92</v>
      </c>
      <c r="AB38" s="151">
        <v>92</v>
      </c>
      <c r="AC38" s="282"/>
    </row>
    <row r="39" spans="1:29" s="180" customFormat="1" ht="12.75" customHeight="1">
      <c r="A39" s="52"/>
      <c r="B39" s="52"/>
      <c r="C39" s="233"/>
      <c r="D39" s="233"/>
      <c r="E39" s="82"/>
      <c r="F39" s="54"/>
      <c r="G39" s="56"/>
      <c r="H39" s="56"/>
      <c r="I39" s="57"/>
      <c r="J39" s="57"/>
      <c r="K39" s="57"/>
      <c r="L39" s="57"/>
      <c r="M39" s="124"/>
      <c r="N39" s="57"/>
      <c r="O39" s="143"/>
      <c r="P39" s="57"/>
      <c r="Q39" s="57"/>
      <c r="R39" s="57"/>
      <c r="S39" s="57"/>
      <c r="T39" s="57"/>
      <c r="U39" s="58"/>
      <c r="V39" s="58"/>
      <c r="W39" s="58"/>
      <c r="X39" s="60"/>
      <c r="Y39" s="54"/>
      <c r="Z39" s="150"/>
      <c r="AA39" s="151"/>
      <c r="AB39" s="59"/>
      <c r="AC39" s="55"/>
    </row>
    <row r="40" spans="1:29" s="184" customFormat="1" ht="12.75" customHeight="1">
      <c r="A40" s="52" t="s">
        <v>100</v>
      </c>
      <c r="B40" s="52" t="s">
        <v>59</v>
      </c>
      <c r="C40" s="240" t="s">
        <v>127</v>
      </c>
      <c r="D40" s="240" t="s">
        <v>128</v>
      </c>
      <c r="E40" s="54" t="s">
        <v>99</v>
      </c>
      <c r="F40" s="54" t="s">
        <v>56</v>
      </c>
      <c r="G40" s="56">
        <v>43403</v>
      </c>
      <c r="H40" s="56">
        <v>43465</v>
      </c>
      <c r="I40" s="57"/>
      <c r="J40" s="57">
        <v>291521.77</v>
      </c>
      <c r="K40" s="57">
        <v>0</v>
      </c>
      <c r="L40" s="57"/>
      <c r="M40" s="124">
        <f>SUM(J40:L40)</f>
        <v>291521.77</v>
      </c>
      <c r="N40" s="57"/>
      <c r="O40" s="143">
        <v>289187.15</v>
      </c>
      <c r="P40" s="57">
        <v>0</v>
      </c>
      <c r="Q40" s="57"/>
      <c r="R40" s="57">
        <f>SUM(O40:Q40)</f>
        <v>289187.15</v>
      </c>
      <c r="S40" s="57"/>
      <c r="T40" s="57">
        <f>M40-O40</f>
        <v>2334.6199999999953</v>
      </c>
      <c r="U40" s="58">
        <v>0</v>
      </c>
      <c r="V40" s="58"/>
      <c r="W40" s="58">
        <f>SUM(T40:V40)</f>
        <v>2334.6199999999953</v>
      </c>
      <c r="X40" s="123">
        <f>O40/M40*1</f>
        <v>0.9919916100948482</v>
      </c>
      <c r="Y40" s="123">
        <v>1</v>
      </c>
      <c r="Z40" s="150" t="s">
        <v>204</v>
      </c>
      <c r="AA40" s="151">
        <v>15.23</v>
      </c>
      <c r="AB40" s="151">
        <v>15.23</v>
      </c>
      <c r="AC40" s="282" t="s">
        <v>227</v>
      </c>
    </row>
    <row r="41" spans="1:29" s="184" customFormat="1" ht="12.75" customHeight="1">
      <c r="A41" s="52"/>
      <c r="B41" s="52" t="s">
        <v>120</v>
      </c>
      <c r="C41" s="240"/>
      <c r="D41" s="240"/>
      <c r="E41" s="82">
        <v>43311</v>
      </c>
      <c r="F41" s="54"/>
      <c r="G41" s="56"/>
      <c r="H41" s="56"/>
      <c r="I41" s="57"/>
      <c r="J41" s="57"/>
      <c r="K41" s="57"/>
      <c r="L41" s="57"/>
      <c r="M41" s="124"/>
      <c r="N41" s="57"/>
      <c r="O41" s="143"/>
      <c r="P41" s="57"/>
      <c r="Q41" s="57"/>
      <c r="R41" s="57"/>
      <c r="S41" s="57"/>
      <c r="T41" s="57"/>
      <c r="U41" s="58"/>
      <c r="V41" s="58"/>
      <c r="W41" s="58"/>
      <c r="X41" s="60"/>
      <c r="Y41" s="54"/>
      <c r="Z41" s="150" t="s">
        <v>54</v>
      </c>
      <c r="AA41" s="151">
        <v>55</v>
      </c>
      <c r="AB41" s="151">
        <v>55</v>
      </c>
      <c r="AC41" s="282"/>
    </row>
    <row r="42" spans="1:29" s="180" customFormat="1" ht="12.75" customHeight="1">
      <c r="A42" s="52"/>
      <c r="B42" s="52"/>
      <c r="C42" s="233"/>
      <c r="D42" s="233"/>
      <c r="E42" s="82"/>
      <c r="F42" s="54"/>
      <c r="G42" s="56"/>
      <c r="H42" s="56"/>
      <c r="I42" s="57"/>
      <c r="J42" s="57"/>
      <c r="K42" s="57"/>
      <c r="L42" s="57"/>
      <c r="M42" s="124"/>
      <c r="N42" s="57"/>
      <c r="O42" s="143"/>
      <c r="P42" s="57"/>
      <c r="Q42" s="57"/>
      <c r="R42" s="57"/>
      <c r="S42" s="57"/>
      <c r="T42" s="57"/>
      <c r="U42" s="58"/>
      <c r="V42" s="58"/>
      <c r="W42" s="58"/>
      <c r="X42" s="60"/>
      <c r="Y42" s="54"/>
      <c r="Z42" s="150" t="s">
        <v>55</v>
      </c>
      <c r="AA42" s="151">
        <v>90</v>
      </c>
      <c r="AB42" s="151">
        <v>90</v>
      </c>
      <c r="AC42" s="282"/>
    </row>
    <row r="43" spans="1:29" s="180" customFormat="1" ht="12.75" customHeight="1">
      <c r="A43" s="52"/>
      <c r="B43" s="52"/>
      <c r="C43" s="233"/>
      <c r="D43" s="233"/>
      <c r="E43" s="82"/>
      <c r="F43" s="54"/>
      <c r="G43" s="56"/>
      <c r="H43" s="56"/>
      <c r="I43" s="57"/>
      <c r="J43" s="57"/>
      <c r="K43" s="57"/>
      <c r="L43" s="57"/>
      <c r="M43" s="124"/>
      <c r="N43" s="57"/>
      <c r="O43" s="143"/>
      <c r="P43" s="57"/>
      <c r="Q43" s="57"/>
      <c r="R43" s="57"/>
      <c r="S43" s="57"/>
      <c r="T43" s="57"/>
      <c r="U43" s="58"/>
      <c r="V43" s="58"/>
      <c r="W43" s="58"/>
      <c r="X43" s="60"/>
      <c r="Y43" s="54"/>
      <c r="Z43" s="150"/>
      <c r="AA43" s="151"/>
      <c r="AB43" s="59"/>
      <c r="AC43" s="55"/>
    </row>
    <row r="44" spans="1:29" s="180" customFormat="1" ht="12.75" customHeight="1">
      <c r="A44" s="52" t="s">
        <v>129</v>
      </c>
      <c r="B44" s="52" t="s">
        <v>59</v>
      </c>
      <c r="C44" s="240" t="s">
        <v>121</v>
      </c>
      <c r="D44" s="240" t="s">
        <v>130</v>
      </c>
      <c r="E44" s="54" t="s">
        <v>206</v>
      </c>
      <c r="F44" s="54" t="s">
        <v>56</v>
      </c>
      <c r="G44" s="56">
        <v>43336</v>
      </c>
      <c r="H44" s="56">
        <v>43465</v>
      </c>
      <c r="I44" s="57"/>
      <c r="J44" s="57">
        <v>292771.17</v>
      </c>
      <c r="K44" s="57">
        <v>0</v>
      </c>
      <c r="L44" s="57"/>
      <c r="M44" s="124">
        <f>SUM(J44:L44)</f>
        <v>292771.17</v>
      </c>
      <c r="N44" s="57"/>
      <c r="O44" s="143">
        <v>287954.73</v>
      </c>
      <c r="P44" s="57">
        <v>0</v>
      </c>
      <c r="Q44" s="57"/>
      <c r="R44" s="57">
        <f>SUM(O44:Q44)</f>
        <v>287954.73</v>
      </c>
      <c r="S44" s="57"/>
      <c r="T44" s="57">
        <f>M44-O44</f>
        <v>4816.440000000002</v>
      </c>
      <c r="U44" s="58">
        <v>0</v>
      </c>
      <c r="V44" s="58"/>
      <c r="W44" s="58">
        <f>SUM(T44:V44)</f>
        <v>4816.440000000002</v>
      </c>
      <c r="X44" s="123">
        <f>O44/M44*1</f>
        <v>0.9835487899986873</v>
      </c>
      <c r="Y44" s="123">
        <v>1</v>
      </c>
      <c r="Z44" s="150" t="s">
        <v>72</v>
      </c>
      <c r="AA44" s="151">
        <v>876.75</v>
      </c>
      <c r="AB44" s="151">
        <v>876.75</v>
      </c>
      <c r="AC44" s="282" t="s">
        <v>223</v>
      </c>
    </row>
    <row r="45" spans="1:29" s="180" customFormat="1" ht="12.75" customHeight="1">
      <c r="A45" s="52"/>
      <c r="B45" s="52" t="s">
        <v>120</v>
      </c>
      <c r="C45" s="240"/>
      <c r="D45" s="240"/>
      <c r="E45" s="82">
        <v>43311</v>
      </c>
      <c r="F45" s="54"/>
      <c r="G45" s="56"/>
      <c r="H45" s="56"/>
      <c r="I45" s="57"/>
      <c r="J45" s="57"/>
      <c r="K45" s="57"/>
      <c r="L45" s="57"/>
      <c r="M45" s="124"/>
      <c r="N45" s="57"/>
      <c r="O45" s="143"/>
      <c r="P45" s="57"/>
      <c r="Q45" s="57"/>
      <c r="R45" s="57"/>
      <c r="S45" s="57"/>
      <c r="T45" s="57"/>
      <c r="U45" s="58"/>
      <c r="V45" s="58"/>
      <c r="W45" s="58"/>
      <c r="X45" s="60"/>
      <c r="Y45" s="54"/>
      <c r="Z45" s="150" t="s">
        <v>54</v>
      </c>
      <c r="AA45" s="151">
        <v>29</v>
      </c>
      <c r="AB45" s="151">
        <v>29</v>
      </c>
      <c r="AC45" s="282"/>
    </row>
    <row r="46" spans="1:29" s="180" customFormat="1" ht="12.75" customHeight="1">
      <c r="A46" s="52"/>
      <c r="B46" s="52"/>
      <c r="C46" s="233"/>
      <c r="D46" s="233"/>
      <c r="E46" s="82"/>
      <c r="F46" s="54"/>
      <c r="G46" s="56"/>
      <c r="H46" s="56"/>
      <c r="I46" s="57"/>
      <c r="J46" s="57"/>
      <c r="K46" s="57"/>
      <c r="L46" s="57"/>
      <c r="M46" s="124"/>
      <c r="N46" s="57"/>
      <c r="O46" s="143"/>
      <c r="P46" s="57"/>
      <c r="Q46" s="57"/>
      <c r="R46" s="57"/>
      <c r="S46" s="57"/>
      <c r="T46" s="57"/>
      <c r="U46" s="58"/>
      <c r="V46" s="58"/>
      <c r="W46" s="58"/>
      <c r="X46" s="60"/>
      <c r="Y46" s="54"/>
      <c r="Z46" s="150" t="s">
        <v>55</v>
      </c>
      <c r="AA46" s="151">
        <v>90</v>
      </c>
      <c r="AB46" s="151">
        <v>90</v>
      </c>
      <c r="AC46" s="282"/>
    </row>
    <row r="47" spans="1:29" s="85" customFormat="1" ht="9.75" customHeight="1">
      <c r="A47" s="192"/>
      <c r="B47" s="169"/>
      <c r="C47" s="192"/>
      <c r="D47" s="192"/>
      <c r="E47" s="192"/>
      <c r="F47" s="170"/>
      <c r="G47" s="171"/>
      <c r="H47" s="171"/>
      <c r="I47" s="172"/>
      <c r="J47" s="172"/>
      <c r="K47" s="172"/>
      <c r="L47" s="172"/>
      <c r="M47" s="173"/>
      <c r="N47" s="172"/>
      <c r="O47" s="174"/>
      <c r="P47" s="172"/>
      <c r="Q47" s="172"/>
      <c r="R47" s="172"/>
      <c r="S47" s="172"/>
      <c r="T47" s="172"/>
      <c r="U47" s="172"/>
      <c r="V47" s="172"/>
      <c r="W47" s="172"/>
      <c r="X47" s="192"/>
      <c r="Y47" s="192"/>
      <c r="Z47" s="170"/>
      <c r="AA47" s="170"/>
      <c r="AB47" s="170"/>
      <c r="AC47" s="177"/>
    </row>
    <row r="48" spans="1:29" s="85" customFormat="1" ht="12.75">
      <c r="A48" s="184"/>
      <c r="B48" s="184"/>
      <c r="C48" s="184"/>
      <c r="D48" s="184"/>
      <c r="E48" s="184"/>
      <c r="F48" s="184"/>
      <c r="G48" s="206"/>
      <c r="H48" s="193" t="s">
        <v>46</v>
      </c>
      <c r="I48" s="194"/>
      <c r="J48" s="195">
        <f>SUM(J26:J47)</f>
        <v>7744192.26</v>
      </c>
      <c r="K48" s="195">
        <f>SUM(K26:K47)</f>
        <v>0</v>
      </c>
      <c r="L48" s="195"/>
      <c r="M48" s="196">
        <f>SUM(M26:M47)</f>
        <v>7744192.26</v>
      </c>
      <c r="N48" s="195"/>
      <c r="O48" s="197">
        <f>SUM(O26:O47)</f>
        <v>7676166.709999999</v>
      </c>
      <c r="P48" s="195">
        <f>SUM(P26:P47)</f>
        <v>0</v>
      </c>
      <c r="Q48" s="195"/>
      <c r="R48" s="195">
        <f>SUM(R26:R47)</f>
        <v>7676166.709999999</v>
      </c>
      <c r="S48" s="195"/>
      <c r="T48" s="195">
        <f>SUM(T26:T47)</f>
        <v>68025.54999999999</v>
      </c>
      <c r="U48" s="195">
        <f>SUM(U26:U47)</f>
        <v>0</v>
      </c>
      <c r="V48" s="195"/>
      <c r="W48" s="195">
        <f>SUM(W26:W47)</f>
        <v>68025.54999999999</v>
      </c>
      <c r="X48" s="195"/>
      <c r="Y48" s="195"/>
      <c r="Z48" s="184"/>
      <c r="AA48" s="184"/>
      <c r="AB48" s="184"/>
      <c r="AC48" s="184"/>
    </row>
    <row r="49" spans="1:29" s="85" customFormat="1" ht="12.75">
      <c r="A49" s="184"/>
      <c r="B49" s="184"/>
      <c r="C49" s="184"/>
      <c r="D49" s="184"/>
      <c r="E49" s="184"/>
      <c r="F49" s="184"/>
      <c r="G49" s="206"/>
      <c r="H49" s="193" t="s">
        <v>47</v>
      </c>
      <c r="I49" s="194"/>
      <c r="J49" s="195">
        <f>+J48</f>
        <v>7744192.26</v>
      </c>
      <c r="K49" s="195">
        <f>SUM(K48)</f>
        <v>0</v>
      </c>
      <c r="L49" s="195"/>
      <c r="M49" s="196">
        <f>+M48</f>
        <v>7744192.26</v>
      </c>
      <c r="N49" s="195"/>
      <c r="O49" s="197">
        <f>+O48</f>
        <v>7676166.709999999</v>
      </c>
      <c r="P49" s="195">
        <f>SUM(P48)</f>
        <v>0</v>
      </c>
      <c r="Q49" s="195"/>
      <c r="R49" s="195">
        <f>+R48</f>
        <v>7676166.709999999</v>
      </c>
      <c r="S49" s="195"/>
      <c r="T49" s="195">
        <f>+T48</f>
        <v>68025.54999999999</v>
      </c>
      <c r="U49" s="195">
        <f>SUM(U48)</f>
        <v>0</v>
      </c>
      <c r="V49" s="195"/>
      <c r="W49" s="195">
        <f>+W48</f>
        <v>68025.54999999999</v>
      </c>
      <c r="X49" s="198"/>
      <c r="Y49" s="198"/>
      <c r="Z49" s="184"/>
      <c r="AA49" s="184"/>
      <c r="AB49" s="184"/>
      <c r="AC49" s="184"/>
    </row>
    <row r="50" spans="1:29" s="85" customFormat="1" ht="14.25" customHeight="1">
      <c r="A50" s="184"/>
      <c r="B50" s="184"/>
      <c r="C50" s="184"/>
      <c r="D50" s="184"/>
      <c r="E50" s="184"/>
      <c r="F50" s="184"/>
      <c r="G50" s="206"/>
      <c r="H50" s="193" t="s">
        <v>48</v>
      </c>
      <c r="I50" s="194"/>
      <c r="J50" s="195">
        <f>+J49</f>
        <v>7744192.26</v>
      </c>
      <c r="K50" s="195">
        <f>SUM(K49)</f>
        <v>0</v>
      </c>
      <c r="L50" s="195"/>
      <c r="M50" s="196">
        <f>+M49</f>
        <v>7744192.26</v>
      </c>
      <c r="N50" s="195"/>
      <c r="O50" s="197">
        <f>+O49</f>
        <v>7676166.709999999</v>
      </c>
      <c r="P50" s="195">
        <f>SUM(P49)</f>
        <v>0</v>
      </c>
      <c r="Q50" s="195"/>
      <c r="R50" s="195">
        <f>+R49</f>
        <v>7676166.709999999</v>
      </c>
      <c r="S50" s="195"/>
      <c r="T50" s="195">
        <f>+T49</f>
        <v>68025.54999999999</v>
      </c>
      <c r="U50" s="195">
        <f>SUM(U49)</f>
        <v>0</v>
      </c>
      <c r="V50" s="195"/>
      <c r="W50" s="195">
        <f>+W49</f>
        <v>68025.54999999999</v>
      </c>
      <c r="X50" s="198"/>
      <c r="Y50" s="198"/>
      <c r="Z50" s="184"/>
      <c r="AA50" s="184"/>
      <c r="AB50" s="184"/>
      <c r="AC50" s="184"/>
    </row>
    <row r="51" spans="1:29" s="85" customFormat="1" ht="12.75">
      <c r="A51" s="184"/>
      <c r="B51" s="199"/>
      <c r="C51" s="184"/>
      <c r="D51" s="184"/>
      <c r="E51" s="184"/>
      <c r="F51" s="184"/>
      <c r="G51" s="206"/>
      <c r="H51" s="206"/>
      <c r="I51" s="184"/>
      <c r="J51" s="184"/>
      <c r="K51" s="184"/>
      <c r="L51" s="184"/>
      <c r="M51" s="184"/>
      <c r="N51" s="201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</row>
    <row r="52" spans="1:29" s="85" customFormat="1" ht="12.75">
      <c r="A52" s="184"/>
      <c r="B52" s="238"/>
      <c r="C52" s="184"/>
      <c r="D52" s="184"/>
      <c r="E52" s="184"/>
      <c r="F52" s="184"/>
      <c r="G52" s="206"/>
      <c r="H52" s="206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</row>
    <row r="53" spans="1:29" s="85" customFormat="1" ht="12.75">
      <c r="A53" s="184"/>
      <c r="B53" s="184"/>
      <c r="C53" s="184"/>
      <c r="D53" s="184"/>
      <c r="E53" s="184"/>
      <c r="F53" s="184"/>
      <c r="G53" s="206"/>
      <c r="H53" s="206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</row>
    <row r="54" spans="1:29" s="85" customFormat="1" ht="12.75">
      <c r="A54" s="184"/>
      <c r="B54" s="184"/>
      <c r="C54" s="236"/>
      <c r="D54" s="201"/>
      <c r="E54" s="201"/>
      <c r="F54" s="201"/>
      <c r="G54" s="209"/>
      <c r="H54" s="236"/>
      <c r="I54" s="236"/>
      <c r="J54" s="236"/>
      <c r="K54" s="236"/>
      <c r="L54" s="236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36"/>
      <c r="Y54" s="236"/>
      <c r="Z54" s="236"/>
      <c r="AA54" s="236"/>
      <c r="AB54" s="236"/>
      <c r="AC54" s="184"/>
    </row>
    <row r="55" spans="1:29" s="85" customFormat="1" ht="13.5" thickBot="1">
      <c r="A55" s="184"/>
      <c r="B55" s="184"/>
      <c r="C55" s="236"/>
      <c r="D55" s="184"/>
      <c r="E55" s="243" t="s">
        <v>80</v>
      </c>
      <c r="F55" s="243"/>
      <c r="G55" s="243"/>
      <c r="H55" s="243"/>
      <c r="I55" s="76"/>
      <c r="J55" s="76"/>
      <c r="K55" s="76"/>
      <c r="L55" s="76"/>
      <c r="M55" s="184"/>
      <c r="N55" s="184"/>
      <c r="O55" s="184"/>
      <c r="P55" s="184"/>
      <c r="Q55" s="184"/>
      <c r="R55" s="184"/>
      <c r="S55" s="184"/>
      <c r="T55" s="184"/>
      <c r="U55" s="184"/>
      <c r="V55" s="184" t="s">
        <v>205</v>
      </c>
      <c r="W55" s="243" t="s">
        <v>82</v>
      </c>
      <c r="X55" s="243"/>
      <c r="Y55" s="243"/>
      <c r="Z55" s="243"/>
      <c r="AA55" s="243"/>
      <c r="AB55" s="243"/>
      <c r="AC55" s="184"/>
    </row>
    <row r="56" spans="1:29" s="85" customFormat="1" ht="12.75">
      <c r="A56" s="184"/>
      <c r="B56" s="184"/>
      <c r="C56" s="238"/>
      <c r="D56" s="184"/>
      <c r="E56" s="244" t="s">
        <v>49</v>
      </c>
      <c r="F56" s="244"/>
      <c r="G56" s="244"/>
      <c r="H56" s="244"/>
      <c r="I56" s="76"/>
      <c r="J56" s="76"/>
      <c r="K56" s="76"/>
      <c r="L56" s="76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249" t="s">
        <v>52</v>
      </c>
      <c r="X56" s="249"/>
      <c r="Y56" s="249"/>
      <c r="Z56" s="249"/>
      <c r="AA56" s="249"/>
      <c r="AB56" s="249"/>
      <c r="AC56" s="184"/>
    </row>
    <row r="57" spans="1:89" s="85" customFormat="1" ht="13.5" customHeight="1">
      <c r="A57" s="184"/>
      <c r="B57" s="184"/>
      <c r="C57" s="238"/>
      <c r="D57" s="184"/>
      <c r="E57" s="184"/>
      <c r="F57" s="184"/>
      <c r="G57" s="206"/>
      <c r="H57" s="263"/>
      <c r="I57" s="263"/>
      <c r="J57" s="263"/>
      <c r="K57" s="263"/>
      <c r="L57" s="263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236"/>
      <c r="X57" s="236"/>
      <c r="Y57" s="236"/>
      <c r="Z57" s="236"/>
      <c r="AA57" s="236"/>
      <c r="AB57" s="236"/>
      <c r="AC57" s="184"/>
      <c r="BJ57" s="120"/>
      <c r="BK57" s="66"/>
      <c r="BL57" s="66"/>
      <c r="BM57" s="67"/>
      <c r="BN57" s="66"/>
      <c r="BO57" s="68"/>
      <c r="BP57" s="68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80"/>
      <c r="CG57" s="64"/>
      <c r="CH57" s="66"/>
      <c r="CI57" s="126"/>
      <c r="CJ57" s="126"/>
      <c r="CK57" s="92"/>
    </row>
    <row r="58" spans="1:89" s="85" customFormat="1" ht="13.5" customHeight="1">
      <c r="A58" s="184"/>
      <c r="B58" s="184"/>
      <c r="C58" s="238"/>
      <c r="D58" s="184"/>
      <c r="E58" s="184"/>
      <c r="F58" s="184"/>
      <c r="G58" s="206"/>
      <c r="H58" s="238"/>
      <c r="I58" s="238"/>
      <c r="J58" s="238"/>
      <c r="K58" s="238"/>
      <c r="L58" s="238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236"/>
      <c r="X58" s="236"/>
      <c r="Y58" s="236"/>
      <c r="Z58" s="236"/>
      <c r="AA58" s="236"/>
      <c r="AB58" s="236"/>
      <c r="AC58" s="184"/>
      <c r="BJ58" s="120"/>
      <c r="BK58" s="66"/>
      <c r="BL58" s="66"/>
      <c r="BM58" s="67"/>
      <c r="BN58" s="66"/>
      <c r="BO58" s="68"/>
      <c r="BP58" s="68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80"/>
      <c r="CG58" s="64"/>
      <c r="CH58" s="66"/>
      <c r="CI58" s="126"/>
      <c r="CJ58" s="126"/>
      <c r="CK58" s="92"/>
    </row>
    <row r="59" spans="1:89" s="85" customFormat="1" ht="13.5" customHeight="1">
      <c r="A59" s="184"/>
      <c r="B59" s="184"/>
      <c r="C59" s="238"/>
      <c r="D59" s="184"/>
      <c r="E59" s="184"/>
      <c r="F59" s="184"/>
      <c r="G59" s="206"/>
      <c r="H59" s="238"/>
      <c r="I59" s="238"/>
      <c r="J59" s="238"/>
      <c r="K59" s="238"/>
      <c r="L59" s="238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236"/>
      <c r="X59" s="236"/>
      <c r="Y59" s="236"/>
      <c r="Z59" s="236"/>
      <c r="AA59" s="236"/>
      <c r="AB59" s="236"/>
      <c r="AC59" s="184"/>
      <c r="BJ59" s="120"/>
      <c r="BK59" s="66"/>
      <c r="BL59" s="66"/>
      <c r="BM59" s="67"/>
      <c r="BN59" s="66"/>
      <c r="BO59" s="68"/>
      <c r="BP59" s="68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80"/>
      <c r="CG59" s="64"/>
      <c r="CH59" s="66"/>
      <c r="CI59" s="126"/>
      <c r="CJ59" s="126"/>
      <c r="CK59" s="92"/>
    </row>
    <row r="60" spans="1:89" s="85" customFormat="1" ht="13.5" customHeight="1">
      <c r="A60" s="184"/>
      <c r="B60" s="184"/>
      <c r="C60" s="238"/>
      <c r="D60" s="184"/>
      <c r="E60" s="184"/>
      <c r="F60" s="184"/>
      <c r="G60" s="206"/>
      <c r="H60" s="238"/>
      <c r="I60" s="238"/>
      <c r="J60" s="238"/>
      <c r="K60" s="238"/>
      <c r="L60" s="238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236"/>
      <c r="X60" s="236"/>
      <c r="Y60" s="236"/>
      <c r="Z60" s="236"/>
      <c r="AA60" s="236"/>
      <c r="AB60" s="236"/>
      <c r="AC60" s="184"/>
      <c r="BJ60" s="120"/>
      <c r="BK60" s="66"/>
      <c r="BL60" s="66"/>
      <c r="BM60" s="67"/>
      <c r="BN60" s="66"/>
      <c r="BO60" s="68"/>
      <c r="BP60" s="68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80"/>
      <c r="CG60" s="64"/>
      <c r="CH60" s="66"/>
      <c r="CI60" s="126"/>
      <c r="CJ60" s="126"/>
      <c r="CK60" s="92"/>
    </row>
    <row r="61" spans="1:89" s="85" customFormat="1" ht="13.5" customHeight="1">
      <c r="A61" s="184"/>
      <c r="B61" s="184"/>
      <c r="C61" s="238"/>
      <c r="D61" s="184"/>
      <c r="E61" s="184"/>
      <c r="F61" s="184"/>
      <c r="G61" s="206"/>
      <c r="H61" s="238"/>
      <c r="I61" s="238"/>
      <c r="J61" s="238"/>
      <c r="K61" s="238"/>
      <c r="L61" s="238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236"/>
      <c r="X61" s="236"/>
      <c r="Y61" s="236"/>
      <c r="Z61" s="236"/>
      <c r="AA61" s="236"/>
      <c r="AB61" s="236"/>
      <c r="AC61" s="184"/>
      <c r="BJ61" s="120"/>
      <c r="BK61" s="66"/>
      <c r="BL61" s="66"/>
      <c r="BM61" s="67"/>
      <c r="BN61" s="66"/>
      <c r="BO61" s="68"/>
      <c r="BP61" s="68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80"/>
      <c r="CG61" s="64"/>
      <c r="CH61" s="66"/>
      <c r="CI61" s="126"/>
      <c r="CJ61" s="126"/>
      <c r="CK61" s="92"/>
    </row>
    <row r="62" spans="1:89" s="85" customFormat="1" ht="13.5" customHeight="1">
      <c r="A62" s="184"/>
      <c r="B62" s="184"/>
      <c r="C62" s="238"/>
      <c r="D62" s="184"/>
      <c r="E62" s="184"/>
      <c r="F62" s="184"/>
      <c r="G62" s="206"/>
      <c r="H62" s="238"/>
      <c r="I62" s="238"/>
      <c r="J62" s="238"/>
      <c r="K62" s="238"/>
      <c r="L62" s="238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236"/>
      <c r="X62" s="236"/>
      <c r="Y62" s="236"/>
      <c r="Z62" s="236"/>
      <c r="AA62" s="236"/>
      <c r="AB62" s="236"/>
      <c r="AC62" s="184"/>
      <c r="BJ62" s="120"/>
      <c r="BK62" s="66"/>
      <c r="BL62" s="66"/>
      <c r="BM62" s="67"/>
      <c r="BN62" s="66"/>
      <c r="BO62" s="68"/>
      <c r="BP62" s="68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80"/>
      <c r="CG62" s="64"/>
      <c r="CH62" s="66"/>
      <c r="CI62" s="126"/>
      <c r="CJ62" s="126"/>
      <c r="CK62" s="92"/>
    </row>
    <row r="63" spans="1:89" s="85" customFormat="1" ht="13.5" customHeight="1">
      <c r="A63" s="184"/>
      <c r="B63" s="184"/>
      <c r="C63" s="238"/>
      <c r="D63" s="184"/>
      <c r="E63" s="184"/>
      <c r="F63" s="184"/>
      <c r="G63" s="206"/>
      <c r="H63" s="238"/>
      <c r="I63" s="238"/>
      <c r="J63" s="238"/>
      <c r="K63" s="238"/>
      <c r="L63" s="238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236"/>
      <c r="X63" s="236"/>
      <c r="Y63" s="236"/>
      <c r="Z63" s="236"/>
      <c r="AA63" s="236"/>
      <c r="AB63" s="236"/>
      <c r="AC63" s="184"/>
      <c r="BJ63" s="120"/>
      <c r="BK63" s="66"/>
      <c r="BL63" s="66"/>
      <c r="BM63" s="67"/>
      <c r="BN63" s="66"/>
      <c r="BO63" s="68"/>
      <c r="BP63" s="68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80"/>
      <c r="CG63" s="64"/>
      <c r="CH63" s="66"/>
      <c r="CI63" s="126"/>
      <c r="CJ63" s="126"/>
      <c r="CK63" s="92"/>
    </row>
    <row r="64" spans="1:29" s="85" customFormat="1" ht="12.75" customHeight="1">
      <c r="A64" s="184"/>
      <c r="B64" s="184"/>
      <c r="C64" s="184"/>
      <c r="D64" s="184"/>
      <c r="E64" s="184"/>
      <c r="F64" s="184"/>
      <c r="G64" s="206"/>
      <c r="H64" s="206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286"/>
      <c r="AB64" s="184"/>
      <c r="AC64" s="184"/>
    </row>
    <row r="65" spans="1:29" s="85" customFormat="1" ht="12.75" customHeight="1">
      <c r="A65" s="184"/>
      <c r="B65" s="184"/>
      <c r="C65" s="184"/>
      <c r="D65" s="184"/>
      <c r="E65" s="184"/>
      <c r="F65" s="184"/>
      <c r="G65" s="206"/>
      <c r="H65" s="206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286"/>
      <c r="AB65" s="184"/>
      <c r="AC65" s="184"/>
    </row>
    <row r="66" spans="1:29" s="85" customFormat="1" ht="12.75" customHeight="1">
      <c r="A66" s="184"/>
      <c r="B66" s="184"/>
      <c r="C66" s="184"/>
      <c r="D66" s="184"/>
      <c r="E66" s="184"/>
      <c r="F66" s="184"/>
      <c r="G66" s="206"/>
      <c r="H66" s="206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286"/>
      <c r="AB66" s="184"/>
      <c r="AC66" s="184"/>
    </row>
    <row r="67" spans="1:29" s="85" customFormat="1" ht="12.75" customHeight="1">
      <c r="A67" s="184"/>
      <c r="B67" s="184"/>
      <c r="C67" s="184"/>
      <c r="D67" s="184"/>
      <c r="E67" s="184"/>
      <c r="F67" s="184"/>
      <c r="G67" s="206"/>
      <c r="H67" s="206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286"/>
      <c r="AB67" s="184"/>
      <c r="AC67" s="184"/>
    </row>
    <row r="68" spans="1:29" s="85" customFormat="1" ht="12.75" customHeight="1">
      <c r="A68" s="184"/>
      <c r="B68" s="184"/>
      <c r="C68" s="184"/>
      <c r="D68" s="184"/>
      <c r="E68" s="184"/>
      <c r="F68" s="184"/>
      <c r="G68" s="206"/>
      <c r="H68" s="206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286"/>
      <c r="AB68" s="184"/>
      <c r="AC68" s="184"/>
    </row>
    <row r="69" spans="1:29" s="85" customFormat="1" ht="12.75" customHeight="1">
      <c r="A69" s="184"/>
      <c r="B69" s="184"/>
      <c r="C69" s="184"/>
      <c r="D69" s="184"/>
      <c r="E69" s="184"/>
      <c r="F69" s="184"/>
      <c r="G69" s="206"/>
      <c r="H69" s="206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286"/>
      <c r="AB69" s="184"/>
      <c r="AC69" s="184"/>
    </row>
    <row r="70" spans="1:29" s="85" customFormat="1" ht="12.75" customHeight="1">
      <c r="A70" s="184"/>
      <c r="B70" s="184"/>
      <c r="C70" s="184"/>
      <c r="D70" s="184"/>
      <c r="E70" s="184"/>
      <c r="F70" s="184"/>
      <c r="G70" s="206"/>
      <c r="H70" s="206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286"/>
      <c r="AB70" s="184"/>
      <c r="AC70" s="184"/>
    </row>
    <row r="71" spans="1:29" s="85" customFormat="1" ht="12.75" customHeight="1">
      <c r="A71" s="152" t="s">
        <v>0</v>
      </c>
      <c r="B71" s="152"/>
      <c r="C71" s="184"/>
      <c r="D71" s="184"/>
      <c r="E71" s="184"/>
      <c r="F71" s="184"/>
      <c r="G71" s="206"/>
      <c r="H71" s="206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98" t="s">
        <v>1</v>
      </c>
      <c r="Z71" s="98"/>
      <c r="AA71" s="184"/>
      <c r="AB71" s="184"/>
      <c r="AC71" s="184"/>
    </row>
    <row r="72" spans="1:29" s="85" customFormat="1" ht="12.75" customHeight="1">
      <c r="A72" s="152" t="s">
        <v>2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98" t="s">
        <v>210</v>
      </c>
      <c r="Z72" s="191"/>
      <c r="AA72" s="191"/>
      <c r="AB72" s="191"/>
      <c r="AC72" s="191"/>
    </row>
    <row r="73" spans="1:29" s="85" customFormat="1" ht="12.75" customHeight="1">
      <c r="A73" s="248" t="s">
        <v>3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</row>
    <row r="74" spans="1:29" s="85" customFormat="1" ht="12.75" customHeight="1">
      <c r="A74" s="242" t="s">
        <v>4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</row>
    <row r="75" spans="1:29" s="85" customFormat="1" ht="12.75" customHeight="1">
      <c r="A75" s="242" t="s">
        <v>5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</row>
    <row r="76" spans="1:29" s="85" customFormat="1" ht="12.75" customHeight="1">
      <c r="A76" s="242" t="s">
        <v>6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</row>
    <row r="77" spans="1:29" s="85" customFormat="1" ht="12.75" customHeight="1">
      <c r="A77" s="242" t="s">
        <v>7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</row>
    <row r="78" spans="1:29" s="85" customFormat="1" ht="12.75" customHeight="1">
      <c r="A78" s="242" t="s">
        <v>81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</row>
    <row r="79" spans="1:29" s="85" customFormat="1" ht="12.75" customHeight="1">
      <c r="A79" s="154"/>
      <c r="B79" s="154"/>
      <c r="C79" s="154"/>
      <c r="D79" s="154"/>
      <c r="E79" s="154"/>
      <c r="F79" s="154"/>
      <c r="G79" s="155"/>
      <c r="H79" s="155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</row>
    <row r="80" spans="1:29" s="85" customFormat="1" ht="12.75" customHeight="1">
      <c r="A80" s="152"/>
      <c r="B80" s="152"/>
      <c r="C80" s="152"/>
      <c r="D80" s="152" t="s">
        <v>53</v>
      </c>
      <c r="E80" s="152"/>
      <c r="F80" s="152"/>
      <c r="G80" s="152" t="s">
        <v>246</v>
      </c>
      <c r="H80" s="153"/>
      <c r="I80" s="152"/>
      <c r="J80" s="152"/>
      <c r="K80" s="152" t="s">
        <v>247</v>
      </c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242" t="s">
        <v>248</v>
      </c>
      <c r="W80" s="242"/>
      <c r="X80" s="242"/>
      <c r="Y80" s="242"/>
      <c r="Z80" s="242"/>
      <c r="AA80" s="152"/>
      <c r="AB80" s="152"/>
      <c r="AC80" s="152"/>
    </row>
    <row r="81" spans="1:29" s="85" customFormat="1" ht="12.75" customHeight="1">
      <c r="A81" s="152" t="s">
        <v>57</v>
      </c>
      <c r="B81" s="154"/>
      <c r="C81" s="154"/>
      <c r="D81" s="154"/>
      <c r="E81" s="154"/>
      <c r="F81" s="154"/>
      <c r="G81" s="155"/>
      <c r="H81" s="155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</row>
    <row r="82" spans="1:29" s="85" customFormat="1" ht="12.75" customHeight="1">
      <c r="A82" s="156" t="s">
        <v>8</v>
      </c>
      <c r="B82" s="156" t="s">
        <v>9</v>
      </c>
      <c r="C82" s="156"/>
      <c r="D82" s="156"/>
      <c r="E82" s="156"/>
      <c r="F82" s="156"/>
      <c r="G82" s="256" t="s">
        <v>10</v>
      </c>
      <c r="H82" s="257"/>
      <c r="I82" s="245" t="s">
        <v>11</v>
      </c>
      <c r="J82" s="246"/>
      <c r="K82" s="246"/>
      <c r="L82" s="246"/>
      <c r="M82" s="247"/>
      <c r="N82" s="245" t="s">
        <v>12</v>
      </c>
      <c r="O82" s="246"/>
      <c r="P82" s="246"/>
      <c r="Q82" s="246"/>
      <c r="R82" s="247"/>
      <c r="S82" s="245" t="s">
        <v>13</v>
      </c>
      <c r="T82" s="246"/>
      <c r="U82" s="246"/>
      <c r="V82" s="246"/>
      <c r="W82" s="247"/>
      <c r="X82" s="156" t="s">
        <v>14</v>
      </c>
      <c r="Y82" s="156" t="s">
        <v>14</v>
      </c>
      <c r="Z82" s="245" t="s">
        <v>15</v>
      </c>
      <c r="AA82" s="246"/>
      <c r="AB82" s="247"/>
      <c r="AC82" s="157"/>
    </row>
    <row r="83" spans="1:29" s="85" customFormat="1" ht="12.75" customHeight="1">
      <c r="A83" s="53" t="s">
        <v>16</v>
      </c>
      <c r="B83" s="53" t="s">
        <v>17</v>
      </c>
      <c r="C83" s="53" t="s">
        <v>18</v>
      </c>
      <c r="D83" s="53" t="s">
        <v>19</v>
      </c>
      <c r="E83" s="53" t="s">
        <v>20</v>
      </c>
      <c r="F83" s="53" t="s">
        <v>21</v>
      </c>
      <c r="G83" s="253" t="s">
        <v>22</v>
      </c>
      <c r="H83" s="253" t="s">
        <v>23</v>
      </c>
      <c r="I83" s="245" t="s">
        <v>24</v>
      </c>
      <c r="J83" s="247"/>
      <c r="K83" s="53"/>
      <c r="L83" s="53" t="s">
        <v>25</v>
      </c>
      <c r="M83" s="53"/>
      <c r="N83" s="245" t="s">
        <v>24</v>
      </c>
      <c r="O83" s="247"/>
      <c r="P83" s="53"/>
      <c r="Q83" s="53" t="s">
        <v>25</v>
      </c>
      <c r="R83" s="250" t="s">
        <v>26</v>
      </c>
      <c r="S83" s="245" t="s">
        <v>24</v>
      </c>
      <c r="T83" s="247"/>
      <c r="U83" s="53"/>
      <c r="V83" s="53" t="s">
        <v>25</v>
      </c>
      <c r="W83" s="250" t="s">
        <v>26</v>
      </c>
      <c r="X83" s="53" t="s">
        <v>27</v>
      </c>
      <c r="Y83" s="53" t="s">
        <v>27</v>
      </c>
      <c r="Z83" s="53" t="s">
        <v>28</v>
      </c>
      <c r="AA83" s="53" t="s">
        <v>29</v>
      </c>
      <c r="AB83" s="53" t="s">
        <v>30</v>
      </c>
      <c r="AC83" s="158" t="s">
        <v>31</v>
      </c>
    </row>
    <row r="84" spans="1:29" s="85" customFormat="1" ht="12.75" customHeight="1">
      <c r="A84" s="53" t="s">
        <v>32</v>
      </c>
      <c r="B84" s="53"/>
      <c r="C84" s="53"/>
      <c r="D84" s="53"/>
      <c r="E84" s="53" t="s">
        <v>33</v>
      </c>
      <c r="F84" s="53" t="s">
        <v>34</v>
      </c>
      <c r="G84" s="254"/>
      <c r="H84" s="254"/>
      <c r="I84" s="53" t="s">
        <v>35</v>
      </c>
      <c r="J84" s="53" t="s">
        <v>36</v>
      </c>
      <c r="K84" s="53" t="s">
        <v>37</v>
      </c>
      <c r="L84" s="53" t="s">
        <v>38</v>
      </c>
      <c r="M84" s="159" t="s">
        <v>26</v>
      </c>
      <c r="N84" s="156" t="s">
        <v>35</v>
      </c>
      <c r="O84" s="158" t="s">
        <v>36</v>
      </c>
      <c r="P84" s="53" t="s">
        <v>37</v>
      </c>
      <c r="Q84" s="53" t="s">
        <v>38</v>
      </c>
      <c r="R84" s="251"/>
      <c r="S84" s="53" t="s">
        <v>35</v>
      </c>
      <c r="T84" s="53" t="s">
        <v>36</v>
      </c>
      <c r="U84" s="53" t="s">
        <v>37</v>
      </c>
      <c r="V84" s="53" t="s">
        <v>38</v>
      </c>
      <c r="W84" s="251"/>
      <c r="X84" s="53" t="s">
        <v>39</v>
      </c>
      <c r="Y84" s="53" t="s">
        <v>40</v>
      </c>
      <c r="Z84" s="53" t="s">
        <v>41</v>
      </c>
      <c r="AA84" s="53" t="s">
        <v>42</v>
      </c>
      <c r="AB84" s="53" t="s">
        <v>43</v>
      </c>
      <c r="AC84" s="158"/>
    </row>
    <row r="85" spans="1:29" s="85" customFormat="1" ht="12.75" customHeight="1">
      <c r="A85" s="160"/>
      <c r="B85" s="160"/>
      <c r="C85" s="160"/>
      <c r="D85" s="160"/>
      <c r="E85" s="160" t="s">
        <v>44</v>
      </c>
      <c r="F85" s="160"/>
      <c r="G85" s="255"/>
      <c r="H85" s="255"/>
      <c r="I85" s="160"/>
      <c r="J85" s="160"/>
      <c r="K85" s="160"/>
      <c r="L85" s="160" t="s">
        <v>45</v>
      </c>
      <c r="M85" s="161"/>
      <c r="N85" s="160"/>
      <c r="O85" s="162"/>
      <c r="P85" s="160"/>
      <c r="Q85" s="160" t="s">
        <v>45</v>
      </c>
      <c r="R85" s="252"/>
      <c r="S85" s="160"/>
      <c r="T85" s="160"/>
      <c r="U85" s="160"/>
      <c r="V85" s="160" t="s">
        <v>45</v>
      </c>
      <c r="W85" s="252"/>
      <c r="X85" s="160"/>
      <c r="Y85" s="160"/>
      <c r="Z85" s="160"/>
      <c r="AA85" s="160"/>
      <c r="AB85" s="160"/>
      <c r="AC85" s="162"/>
    </row>
    <row r="86" spans="1:29" s="85" customFormat="1" ht="12" customHeight="1">
      <c r="A86" s="267"/>
      <c r="B86" s="267"/>
      <c r="C86" s="156" t="s">
        <v>58</v>
      </c>
      <c r="D86" s="189"/>
      <c r="E86" s="268"/>
      <c r="F86" s="189"/>
      <c r="G86" s="269"/>
      <c r="H86" s="269"/>
      <c r="I86" s="270"/>
      <c r="J86" s="270"/>
      <c r="K86" s="270"/>
      <c r="L86" s="270"/>
      <c r="M86" s="271"/>
      <c r="N86" s="270"/>
      <c r="O86" s="272"/>
      <c r="P86" s="270"/>
      <c r="Q86" s="270"/>
      <c r="R86" s="270"/>
      <c r="S86" s="270"/>
      <c r="T86" s="273"/>
      <c r="U86" s="273"/>
      <c r="V86" s="273"/>
      <c r="W86" s="273"/>
      <c r="X86" s="274"/>
      <c r="Y86" s="274"/>
      <c r="Z86" s="189"/>
      <c r="AA86" s="275"/>
      <c r="AB86" s="276"/>
      <c r="AC86" s="279"/>
    </row>
    <row r="87" spans="1:29" s="85" customFormat="1" ht="12.75" customHeight="1">
      <c r="A87" s="52"/>
      <c r="B87" s="52"/>
      <c r="C87" s="183" t="s">
        <v>113</v>
      </c>
      <c r="D87" s="54"/>
      <c r="E87" s="82"/>
      <c r="F87" s="54"/>
      <c r="G87" s="56"/>
      <c r="H87" s="56"/>
      <c r="I87" s="57"/>
      <c r="J87" s="57"/>
      <c r="K87" s="57"/>
      <c r="L87" s="57"/>
      <c r="M87" s="124"/>
      <c r="N87" s="57"/>
      <c r="O87" s="143"/>
      <c r="P87" s="57"/>
      <c r="Q87" s="57"/>
      <c r="R87" s="57"/>
      <c r="S87" s="57"/>
      <c r="T87" s="58"/>
      <c r="U87" s="58"/>
      <c r="V87" s="58"/>
      <c r="W87" s="58"/>
      <c r="X87" s="61"/>
      <c r="Y87" s="61"/>
      <c r="Z87" s="54"/>
      <c r="AA87" s="142"/>
      <c r="AB87" s="144"/>
      <c r="AC87" s="185"/>
    </row>
    <row r="88" spans="1:29" s="180" customFormat="1" ht="12.75" customHeight="1">
      <c r="A88" s="52" t="s">
        <v>131</v>
      </c>
      <c r="B88" s="52" t="s">
        <v>59</v>
      </c>
      <c r="C88" s="240" t="s">
        <v>121</v>
      </c>
      <c r="D88" s="240" t="s">
        <v>104</v>
      </c>
      <c r="E88" s="54" t="s">
        <v>132</v>
      </c>
      <c r="F88" s="54" t="s">
        <v>56</v>
      </c>
      <c r="G88" s="56">
        <v>43403</v>
      </c>
      <c r="H88" s="56">
        <v>43465</v>
      </c>
      <c r="I88" s="57"/>
      <c r="J88" s="57">
        <v>703155.36</v>
      </c>
      <c r="K88" s="57">
        <v>0</v>
      </c>
      <c r="L88" s="57"/>
      <c r="M88" s="124">
        <f>SUM(J88:L88)</f>
        <v>703155.36</v>
      </c>
      <c r="N88" s="57"/>
      <c r="O88" s="143">
        <v>698379.06</v>
      </c>
      <c r="P88" s="57">
        <v>0</v>
      </c>
      <c r="Q88" s="57"/>
      <c r="R88" s="57">
        <f>SUM(O88:Q88)</f>
        <v>698379.06</v>
      </c>
      <c r="S88" s="57"/>
      <c r="T88" s="57">
        <f>M88-O88</f>
        <v>4776.29999999993</v>
      </c>
      <c r="U88" s="58">
        <v>0</v>
      </c>
      <c r="V88" s="58"/>
      <c r="W88" s="58">
        <f>SUM(T88:V88)</f>
        <v>4776.29999999993</v>
      </c>
      <c r="X88" s="123">
        <f>O88/M88*1</f>
        <v>0.9932073332982914</v>
      </c>
      <c r="Y88" s="123">
        <v>1</v>
      </c>
      <c r="Z88" s="150" t="s">
        <v>72</v>
      </c>
      <c r="AA88" s="151">
        <v>1800.92</v>
      </c>
      <c r="AB88" s="151">
        <v>1800.92</v>
      </c>
      <c r="AC88" s="241" t="s">
        <v>226</v>
      </c>
    </row>
    <row r="89" spans="1:29" s="180" customFormat="1" ht="12.75" customHeight="1">
      <c r="A89" s="52"/>
      <c r="B89" s="52" t="s">
        <v>120</v>
      </c>
      <c r="C89" s="240"/>
      <c r="D89" s="240"/>
      <c r="E89" s="82">
        <v>43311</v>
      </c>
      <c r="F89" s="54"/>
      <c r="G89" s="56"/>
      <c r="H89" s="56"/>
      <c r="I89" s="57"/>
      <c r="J89" s="57"/>
      <c r="K89" s="57"/>
      <c r="L89" s="57"/>
      <c r="M89" s="124"/>
      <c r="N89" s="57"/>
      <c r="O89" s="143"/>
      <c r="P89" s="57"/>
      <c r="Q89" s="57"/>
      <c r="R89" s="57"/>
      <c r="S89" s="57"/>
      <c r="T89" s="57"/>
      <c r="U89" s="58"/>
      <c r="V89" s="58"/>
      <c r="W89" s="58"/>
      <c r="X89" s="60"/>
      <c r="Y89" s="54"/>
      <c r="Z89" s="150" t="s">
        <v>54</v>
      </c>
      <c r="AA89" s="151">
        <v>33</v>
      </c>
      <c r="AB89" s="151">
        <v>33</v>
      </c>
      <c r="AC89" s="241"/>
    </row>
    <row r="90" spans="1:29" s="180" customFormat="1" ht="12.75" customHeight="1">
      <c r="A90" s="52"/>
      <c r="B90" s="52"/>
      <c r="C90" s="233"/>
      <c r="D90" s="233"/>
      <c r="E90" s="82"/>
      <c r="F90" s="54"/>
      <c r="G90" s="56"/>
      <c r="H90" s="56"/>
      <c r="I90" s="57"/>
      <c r="J90" s="57"/>
      <c r="K90" s="57"/>
      <c r="L90" s="57"/>
      <c r="M90" s="124"/>
      <c r="N90" s="57"/>
      <c r="O90" s="143"/>
      <c r="P90" s="57"/>
      <c r="Q90" s="57"/>
      <c r="R90" s="57"/>
      <c r="S90" s="57"/>
      <c r="T90" s="57"/>
      <c r="U90" s="58"/>
      <c r="V90" s="58"/>
      <c r="W90" s="58"/>
      <c r="X90" s="60"/>
      <c r="Y90" s="54"/>
      <c r="Z90" s="150" t="s">
        <v>55</v>
      </c>
      <c r="AA90" s="151">
        <v>90</v>
      </c>
      <c r="AB90" s="151">
        <v>90</v>
      </c>
      <c r="AC90" s="241"/>
    </row>
    <row r="91" spans="1:29" s="180" customFormat="1" ht="12.75" customHeight="1">
      <c r="A91" s="52"/>
      <c r="B91" s="52"/>
      <c r="C91" s="233"/>
      <c r="D91" s="233"/>
      <c r="E91" s="82"/>
      <c r="F91" s="54"/>
      <c r="G91" s="56"/>
      <c r="H91" s="56"/>
      <c r="I91" s="57"/>
      <c r="J91" s="57"/>
      <c r="K91" s="57"/>
      <c r="L91" s="57"/>
      <c r="M91" s="124"/>
      <c r="N91" s="57"/>
      <c r="O91" s="143"/>
      <c r="P91" s="57"/>
      <c r="Q91" s="57"/>
      <c r="R91" s="57"/>
      <c r="S91" s="57"/>
      <c r="T91" s="57"/>
      <c r="U91" s="58"/>
      <c r="V91" s="58"/>
      <c r="W91" s="58"/>
      <c r="X91" s="60"/>
      <c r="Y91" s="54"/>
      <c r="Z91" s="150"/>
      <c r="AA91" s="151"/>
      <c r="AB91" s="59"/>
      <c r="AC91" s="185"/>
    </row>
    <row r="92" spans="1:29" s="180" customFormat="1" ht="12.75" customHeight="1">
      <c r="A92" s="52" t="s">
        <v>133</v>
      </c>
      <c r="B92" s="52" t="s">
        <v>59</v>
      </c>
      <c r="C92" s="240" t="s">
        <v>135</v>
      </c>
      <c r="D92" s="240" t="s">
        <v>136</v>
      </c>
      <c r="E92" s="54" t="s">
        <v>134</v>
      </c>
      <c r="F92" s="54" t="s">
        <v>56</v>
      </c>
      <c r="G92" s="56">
        <v>43403</v>
      </c>
      <c r="H92" s="56">
        <v>43465</v>
      </c>
      <c r="I92" s="57"/>
      <c r="J92" s="57">
        <v>162857.27</v>
      </c>
      <c r="K92" s="57">
        <v>0</v>
      </c>
      <c r="L92" s="57"/>
      <c r="M92" s="124">
        <f>SUM(J92:L92)</f>
        <v>162857.27</v>
      </c>
      <c r="N92" s="57"/>
      <c r="O92" s="143">
        <v>161314.45</v>
      </c>
      <c r="P92" s="57">
        <v>0</v>
      </c>
      <c r="Q92" s="57"/>
      <c r="R92" s="57">
        <f>SUM(O92:Q92)</f>
        <v>161314.45</v>
      </c>
      <c r="S92" s="57"/>
      <c r="T92" s="57">
        <f>M92-O92</f>
        <v>1542.8199999999779</v>
      </c>
      <c r="U92" s="58">
        <v>0</v>
      </c>
      <c r="V92" s="58"/>
      <c r="W92" s="58">
        <f>SUM(T92:V92)</f>
        <v>1542.8199999999779</v>
      </c>
      <c r="X92" s="123">
        <f>O92/M92*1</f>
        <v>0.9905265512555873</v>
      </c>
      <c r="Y92" s="123">
        <v>1</v>
      </c>
      <c r="Z92" s="150" t="s">
        <v>214</v>
      </c>
      <c r="AA92" s="151">
        <v>100</v>
      </c>
      <c r="AB92" s="151">
        <v>100</v>
      </c>
      <c r="AC92" s="241" t="s">
        <v>215</v>
      </c>
    </row>
    <row r="93" spans="1:29" s="180" customFormat="1" ht="12.75" customHeight="1">
      <c r="A93" s="52"/>
      <c r="B93" s="52" t="s">
        <v>120</v>
      </c>
      <c r="C93" s="240"/>
      <c r="D93" s="240"/>
      <c r="E93" s="82">
        <v>43311</v>
      </c>
      <c r="F93" s="54"/>
      <c r="G93" s="56"/>
      <c r="H93" s="56"/>
      <c r="I93" s="57"/>
      <c r="J93" s="57"/>
      <c r="K93" s="57"/>
      <c r="L93" s="57"/>
      <c r="M93" s="124"/>
      <c r="N93" s="57"/>
      <c r="O93" s="143"/>
      <c r="P93" s="57"/>
      <c r="Q93" s="57"/>
      <c r="R93" s="57"/>
      <c r="S93" s="57"/>
      <c r="T93" s="57"/>
      <c r="U93" s="58"/>
      <c r="V93" s="58"/>
      <c r="W93" s="58"/>
      <c r="X93" s="60"/>
      <c r="Y93" s="54"/>
      <c r="Z93" s="150" t="s">
        <v>54</v>
      </c>
      <c r="AA93" s="151">
        <v>235</v>
      </c>
      <c r="AB93" s="151">
        <v>235</v>
      </c>
      <c r="AC93" s="241"/>
    </row>
    <row r="94" spans="1:29" s="180" customFormat="1" ht="12.75" customHeight="1">
      <c r="A94" s="52"/>
      <c r="B94" s="52"/>
      <c r="C94" s="233"/>
      <c r="D94" s="233"/>
      <c r="E94" s="82"/>
      <c r="F94" s="54"/>
      <c r="G94" s="56"/>
      <c r="H94" s="56"/>
      <c r="I94" s="57"/>
      <c r="J94" s="57"/>
      <c r="K94" s="57"/>
      <c r="L94" s="57"/>
      <c r="M94" s="124"/>
      <c r="N94" s="57"/>
      <c r="O94" s="143"/>
      <c r="P94" s="57"/>
      <c r="Q94" s="57"/>
      <c r="R94" s="57"/>
      <c r="S94" s="57"/>
      <c r="T94" s="57"/>
      <c r="U94" s="58"/>
      <c r="V94" s="58"/>
      <c r="W94" s="58"/>
      <c r="X94" s="60"/>
      <c r="Y94" s="54"/>
      <c r="Z94" s="150" t="s">
        <v>55</v>
      </c>
      <c r="AA94" s="151">
        <v>90</v>
      </c>
      <c r="AB94" s="151">
        <v>90</v>
      </c>
      <c r="AC94" s="241"/>
    </row>
    <row r="95" spans="1:29" s="85" customFormat="1" ht="13.5" customHeight="1">
      <c r="A95" s="52"/>
      <c r="B95" s="52"/>
      <c r="C95" s="53" t="s">
        <v>58</v>
      </c>
      <c r="D95" s="54"/>
      <c r="E95" s="82"/>
      <c r="F95" s="54"/>
      <c r="G95" s="56"/>
      <c r="H95" s="56"/>
      <c r="I95" s="57"/>
      <c r="J95" s="57"/>
      <c r="K95" s="57"/>
      <c r="L95" s="57"/>
      <c r="M95" s="124"/>
      <c r="N95" s="57"/>
      <c r="O95" s="143"/>
      <c r="P95" s="57"/>
      <c r="Q95" s="57"/>
      <c r="R95" s="57"/>
      <c r="S95" s="57"/>
      <c r="T95" s="58"/>
      <c r="U95" s="58"/>
      <c r="V95" s="58"/>
      <c r="W95" s="58"/>
      <c r="X95" s="61"/>
      <c r="Y95" s="61"/>
      <c r="Z95" s="54"/>
      <c r="AA95" s="142"/>
      <c r="AB95" s="144"/>
      <c r="AC95" s="185"/>
    </row>
    <row r="96" spans="1:29" s="85" customFormat="1" ht="12.75" customHeight="1">
      <c r="A96" s="52"/>
      <c r="B96" s="52"/>
      <c r="C96" s="53" t="s">
        <v>73</v>
      </c>
      <c r="D96" s="54"/>
      <c r="E96" s="54"/>
      <c r="F96" s="54"/>
      <c r="G96" s="56"/>
      <c r="H96" s="56"/>
      <c r="I96" s="57"/>
      <c r="J96" s="57"/>
      <c r="K96" s="57"/>
      <c r="L96" s="57"/>
      <c r="M96" s="124"/>
      <c r="N96" s="57"/>
      <c r="O96" s="143"/>
      <c r="P96" s="57"/>
      <c r="Q96" s="57"/>
      <c r="R96" s="57"/>
      <c r="S96" s="57"/>
      <c r="T96" s="57"/>
      <c r="U96" s="58"/>
      <c r="V96" s="58"/>
      <c r="W96" s="58"/>
      <c r="X96" s="123"/>
      <c r="Y96" s="123"/>
      <c r="Z96" s="54"/>
      <c r="AA96" s="59"/>
      <c r="AB96" s="122"/>
      <c r="AC96" s="280"/>
    </row>
    <row r="97" spans="1:29" s="85" customFormat="1" ht="12.75" customHeight="1">
      <c r="A97" s="52" t="s">
        <v>88</v>
      </c>
      <c r="B97" s="52" t="s">
        <v>59</v>
      </c>
      <c r="C97" s="240" t="s">
        <v>74</v>
      </c>
      <c r="D97" s="240" t="s">
        <v>61</v>
      </c>
      <c r="E97" s="54" t="s">
        <v>90</v>
      </c>
      <c r="F97" s="54" t="s">
        <v>56</v>
      </c>
      <c r="G97" s="56">
        <v>43404</v>
      </c>
      <c r="H97" s="56">
        <v>43465</v>
      </c>
      <c r="I97" s="57"/>
      <c r="J97" s="57">
        <v>300000</v>
      </c>
      <c r="K97" s="57">
        <v>0</v>
      </c>
      <c r="L97" s="57"/>
      <c r="M97" s="124">
        <f>SUM(J97:L97)</f>
        <v>300000</v>
      </c>
      <c r="N97" s="57"/>
      <c r="O97" s="143">
        <v>298286.26</v>
      </c>
      <c r="P97" s="57">
        <v>0</v>
      </c>
      <c r="Q97" s="57"/>
      <c r="R97" s="57">
        <f>SUM(O97:Q97)</f>
        <v>298286.26</v>
      </c>
      <c r="S97" s="57"/>
      <c r="T97" s="57">
        <f>M97-O97</f>
        <v>1713.7399999999907</v>
      </c>
      <c r="U97" s="58">
        <v>0</v>
      </c>
      <c r="V97" s="58"/>
      <c r="W97" s="58">
        <f>SUM(T97:V97)</f>
        <v>1713.7399999999907</v>
      </c>
      <c r="X97" s="123">
        <f>O97/M97*1</f>
        <v>0.9942875333333334</v>
      </c>
      <c r="Y97" s="123">
        <v>1</v>
      </c>
      <c r="Z97" s="150" t="s">
        <v>72</v>
      </c>
      <c r="AA97" s="151">
        <v>310.93</v>
      </c>
      <c r="AB97" s="151">
        <v>310.93</v>
      </c>
      <c r="AC97" s="282" t="s">
        <v>217</v>
      </c>
    </row>
    <row r="98" spans="1:29" s="85" customFormat="1" ht="12.75" customHeight="1">
      <c r="A98" s="52"/>
      <c r="B98" s="52" t="s">
        <v>67</v>
      </c>
      <c r="C98" s="240"/>
      <c r="D98" s="240"/>
      <c r="E98" s="82">
        <v>43171</v>
      </c>
      <c r="F98" s="54"/>
      <c r="G98" s="56"/>
      <c r="H98" s="56"/>
      <c r="I98" s="57"/>
      <c r="J98" s="57"/>
      <c r="K98" s="57"/>
      <c r="L98" s="57"/>
      <c r="M98" s="124"/>
      <c r="N98" s="57"/>
      <c r="O98" s="143"/>
      <c r="P98" s="57"/>
      <c r="Q98" s="57"/>
      <c r="R98" s="57"/>
      <c r="S98" s="57"/>
      <c r="T98" s="57"/>
      <c r="U98" s="58"/>
      <c r="V98" s="58"/>
      <c r="W98" s="58"/>
      <c r="X98" s="60"/>
      <c r="Y98" s="54"/>
      <c r="Z98" s="150" t="s">
        <v>54</v>
      </c>
      <c r="AA98" s="151">
        <v>120</v>
      </c>
      <c r="AB98" s="151">
        <v>120</v>
      </c>
      <c r="AC98" s="282"/>
    </row>
    <row r="99" spans="1:29" s="85" customFormat="1" ht="12.75" customHeight="1">
      <c r="A99" s="52"/>
      <c r="B99" s="52"/>
      <c r="C99" s="53"/>
      <c r="D99" s="54"/>
      <c r="E99" s="54"/>
      <c r="F99" s="54"/>
      <c r="G99" s="56"/>
      <c r="H99" s="56"/>
      <c r="I99" s="57"/>
      <c r="J99" s="57"/>
      <c r="K99" s="57"/>
      <c r="L99" s="57"/>
      <c r="M99" s="124"/>
      <c r="N99" s="57"/>
      <c r="O99" s="143"/>
      <c r="P99" s="57"/>
      <c r="Q99" s="57"/>
      <c r="R99" s="57"/>
      <c r="S99" s="57"/>
      <c r="T99" s="122"/>
      <c r="U99" s="122"/>
      <c r="V99" s="122"/>
      <c r="W99" s="122"/>
      <c r="X99" s="123"/>
      <c r="Y99" s="61"/>
      <c r="Z99" s="150" t="s">
        <v>55</v>
      </c>
      <c r="AA99" s="151">
        <v>92</v>
      </c>
      <c r="AB99" s="151">
        <v>92</v>
      </c>
      <c r="AC99" s="282"/>
    </row>
    <row r="100" spans="1:29" s="85" customFormat="1" ht="12.75" customHeight="1">
      <c r="A100" s="52"/>
      <c r="B100" s="52"/>
      <c r="C100" s="53"/>
      <c r="D100" s="54"/>
      <c r="E100" s="54"/>
      <c r="F100" s="54"/>
      <c r="G100" s="56"/>
      <c r="H100" s="56"/>
      <c r="I100" s="57"/>
      <c r="J100" s="57"/>
      <c r="K100" s="57"/>
      <c r="L100" s="57"/>
      <c r="M100" s="124"/>
      <c r="N100" s="57"/>
      <c r="O100" s="143"/>
      <c r="P100" s="57"/>
      <c r="Q100" s="57"/>
      <c r="R100" s="57"/>
      <c r="S100" s="57"/>
      <c r="T100" s="122"/>
      <c r="U100" s="122"/>
      <c r="V100" s="122"/>
      <c r="W100" s="122"/>
      <c r="X100" s="123"/>
      <c r="Y100" s="61"/>
      <c r="Z100" s="150"/>
      <c r="AA100" s="151"/>
      <c r="AB100" s="59"/>
      <c r="AC100" s="185"/>
    </row>
    <row r="101" spans="1:29" s="85" customFormat="1" ht="12.75" customHeight="1">
      <c r="A101" s="52" t="s">
        <v>89</v>
      </c>
      <c r="B101" s="52" t="s">
        <v>59</v>
      </c>
      <c r="C101" s="240" t="s">
        <v>75</v>
      </c>
      <c r="D101" s="240" t="s">
        <v>61</v>
      </c>
      <c r="E101" s="54" t="s">
        <v>91</v>
      </c>
      <c r="F101" s="54" t="s">
        <v>56</v>
      </c>
      <c r="G101" s="56">
        <v>43403</v>
      </c>
      <c r="H101" s="56">
        <v>43465</v>
      </c>
      <c r="I101" s="57"/>
      <c r="J101" s="57">
        <v>268634.56</v>
      </c>
      <c r="K101" s="57">
        <v>0</v>
      </c>
      <c r="L101" s="57"/>
      <c r="M101" s="124">
        <f>SUM(J101:L101)</f>
        <v>268634.56</v>
      </c>
      <c r="N101" s="57"/>
      <c r="O101" s="143">
        <v>266922.29</v>
      </c>
      <c r="P101" s="57">
        <v>0</v>
      </c>
      <c r="Q101" s="57"/>
      <c r="R101" s="57">
        <f>SUM(O101:Q101)</f>
        <v>266922.29</v>
      </c>
      <c r="S101" s="57"/>
      <c r="T101" s="57">
        <f>M101-O101</f>
        <v>1712.2700000000186</v>
      </c>
      <c r="U101" s="58">
        <v>0</v>
      </c>
      <c r="V101" s="58"/>
      <c r="W101" s="58">
        <f>SUM(T101:V101)</f>
        <v>1712.2700000000186</v>
      </c>
      <c r="X101" s="123">
        <f>O101/M101*1</f>
        <v>0.9936260248867457</v>
      </c>
      <c r="Y101" s="123">
        <v>1</v>
      </c>
      <c r="Z101" s="150" t="s">
        <v>72</v>
      </c>
      <c r="AA101" s="151">
        <v>461.31</v>
      </c>
      <c r="AB101" s="151">
        <v>461.31</v>
      </c>
      <c r="AC101" s="282" t="s">
        <v>216</v>
      </c>
    </row>
    <row r="102" spans="1:29" s="85" customFormat="1" ht="12.75" customHeight="1">
      <c r="A102" s="52"/>
      <c r="B102" s="52" t="s">
        <v>67</v>
      </c>
      <c r="C102" s="240"/>
      <c r="D102" s="240"/>
      <c r="E102" s="82">
        <v>43171</v>
      </c>
      <c r="F102" s="54"/>
      <c r="G102" s="56"/>
      <c r="H102" s="56"/>
      <c r="I102" s="57"/>
      <c r="J102" s="57"/>
      <c r="K102" s="57"/>
      <c r="L102" s="57"/>
      <c r="M102" s="124"/>
      <c r="N102" s="57"/>
      <c r="O102" s="143"/>
      <c r="P102" s="57"/>
      <c r="Q102" s="57"/>
      <c r="R102" s="57"/>
      <c r="S102" s="57"/>
      <c r="T102" s="57"/>
      <c r="U102" s="58"/>
      <c r="V102" s="58"/>
      <c r="W102" s="58"/>
      <c r="X102" s="60"/>
      <c r="Y102" s="54"/>
      <c r="Z102" s="150" t="s">
        <v>54</v>
      </c>
      <c r="AA102" s="151">
        <v>10</v>
      </c>
      <c r="AB102" s="151">
        <v>10</v>
      </c>
      <c r="AC102" s="282"/>
    </row>
    <row r="103" spans="1:29" s="85" customFormat="1" ht="12.75" customHeight="1">
      <c r="A103" s="52"/>
      <c r="B103" s="52"/>
      <c r="C103" s="233"/>
      <c r="D103" s="233"/>
      <c r="E103" s="82"/>
      <c r="F103" s="54"/>
      <c r="G103" s="56"/>
      <c r="H103" s="56"/>
      <c r="I103" s="57"/>
      <c r="J103" s="57"/>
      <c r="K103" s="57"/>
      <c r="L103" s="57"/>
      <c r="M103" s="124"/>
      <c r="N103" s="57"/>
      <c r="O103" s="143"/>
      <c r="P103" s="57"/>
      <c r="Q103" s="57"/>
      <c r="R103" s="57"/>
      <c r="S103" s="57"/>
      <c r="T103" s="57"/>
      <c r="U103" s="58"/>
      <c r="V103" s="58"/>
      <c r="W103" s="58"/>
      <c r="X103" s="60"/>
      <c r="Y103" s="54"/>
      <c r="Z103" s="150" t="s">
        <v>55</v>
      </c>
      <c r="AA103" s="151">
        <v>90</v>
      </c>
      <c r="AB103" s="151">
        <v>90</v>
      </c>
      <c r="AC103" s="282"/>
    </row>
    <row r="104" spans="1:29" s="85" customFormat="1" ht="12.75">
      <c r="A104" s="52"/>
      <c r="B104" s="52"/>
      <c r="C104" s="233"/>
      <c r="D104" s="233"/>
      <c r="E104" s="82"/>
      <c r="F104" s="54"/>
      <c r="G104" s="56"/>
      <c r="H104" s="56"/>
      <c r="I104" s="57"/>
      <c r="J104" s="57"/>
      <c r="K104" s="57"/>
      <c r="L104" s="57"/>
      <c r="M104" s="124"/>
      <c r="N104" s="57"/>
      <c r="O104" s="143"/>
      <c r="P104" s="57"/>
      <c r="Q104" s="57"/>
      <c r="R104" s="57"/>
      <c r="S104" s="57"/>
      <c r="T104" s="57"/>
      <c r="U104" s="58"/>
      <c r="V104" s="58"/>
      <c r="W104" s="58"/>
      <c r="X104" s="60"/>
      <c r="Y104" s="54"/>
      <c r="Z104" s="150"/>
      <c r="AA104" s="151"/>
      <c r="AB104" s="59"/>
      <c r="AC104" s="185"/>
    </row>
    <row r="105" spans="1:29" s="180" customFormat="1" ht="12.75" customHeight="1">
      <c r="A105" s="52" t="s">
        <v>183</v>
      </c>
      <c r="B105" s="52" t="s">
        <v>59</v>
      </c>
      <c r="C105" s="240" t="s">
        <v>101</v>
      </c>
      <c r="D105" s="240" t="s">
        <v>61</v>
      </c>
      <c r="E105" s="54" t="s">
        <v>185</v>
      </c>
      <c r="F105" s="54" t="s">
        <v>56</v>
      </c>
      <c r="G105" s="56">
        <v>43403</v>
      </c>
      <c r="H105" s="56">
        <v>43465</v>
      </c>
      <c r="I105" s="57"/>
      <c r="J105" s="57">
        <v>590304.56</v>
      </c>
      <c r="K105" s="57">
        <v>0</v>
      </c>
      <c r="L105" s="57"/>
      <c r="M105" s="124">
        <f>SUM(J105:L105)</f>
        <v>590304.56</v>
      </c>
      <c r="N105" s="57"/>
      <c r="O105" s="143">
        <v>587217.82</v>
      </c>
      <c r="P105" s="57">
        <v>0</v>
      </c>
      <c r="Q105" s="57"/>
      <c r="R105" s="57">
        <f>SUM(O105:Q105)</f>
        <v>587217.82</v>
      </c>
      <c r="S105" s="57"/>
      <c r="T105" s="57">
        <f>M105-O105</f>
        <v>3086.740000000107</v>
      </c>
      <c r="U105" s="58">
        <v>0</v>
      </c>
      <c r="V105" s="58"/>
      <c r="W105" s="58">
        <f>SUM(T105:V105)</f>
        <v>3086.740000000107</v>
      </c>
      <c r="X105" s="123">
        <f>O105/M105*1</f>
        <v>0.9947709365484148</v>
      </c>
      <c r="Y105" s="123">
        <v>1</v>
      </c>
      <c r="Z105" s="150" t="s">
        <v>72</v>
      </c>
      <c r="AA105" s="151">
        <v>322</v>
      </c>
      <c r="AB105" s="151">
        <v>322</v>
      </c>
      <c r="AC105" s="282" t="s">
        <v>225</v>
      </c>
    </row>
    <row r="106" spans="1:29" s="180" customFormat="1" ht="12" customHeight="1">
      <c r="A106" s="52"/>
      <c r="B106" s="52" t="s">
        <v>67</v>
      </c>
      <c r="C106" s="240"/>
      <c r="D106" s="240"/>
      <c r="E106" s="82">
        <v>43311</v>
      </c>
      <c r="F106" s="54"/>
      <c r="G106" s="56"/>
      <c r="H106" s="56"/>
      <c r="I106" s="57"/>
      <c r="J106" s="57"/>
      <c r="K106" s="57"/>
      <c r="L106" s="57"/>
      <c r="M106" s="124"/>
      <c r="N106" s="57"/>
      <c r="O106" s="143"/>
      <c r="P106" s="57"/>
      <c r="Q106" s="57"/>
      <c r="R106" s="57"/>
      <c r="S106" s="57"/>
      <c r="T106" s="57"/>
      <c r="U106" s="58"/>
      <c r="V106" s="58"/>
      <c r="W106" s="58"/>
      <c r="X106" s="60"/>
      <c r="Y106" s="54"/>
      <c r="Z106" s="150" t="s">
        <v>54</v>
      </c>
      <c r="AA106" s="151">
        <v>750</v>
      </c>
      <c r="AB106" s="151">
        <v>750</v>
      </c>
      <c r="AC106" s="282"/>
    </row>
    <row r="107" spans="1:29" s="85" customFormat="1" ht="10.5" customHeight="1">
      <c r="A107" s="52"/>
      <c r="B107" s="52"/>
      <c r="C107" s="233"/>
      <c r="D107" s="233"/>
      <c r="E107" s="82"/>
      <c r="F107" s="54"/>
      <c r="G107" s="56"/>
      <c r="H107" s="56"/>
      <c r="I107" s="57"/>
      <c r="J107" s="57"/>
      <c r="K107" s="57"/>
      <c r="L107" s="57"/>
      <c r="M107" s="124"/>
      <c r="N107" s="57"/>
      <c r="O107" s="143"/>
      <c r="P107" s="57"/>
      <c r="Q107" s="57"/>
      <c r="R107" s="57"/>
      <c r="S107" s="57"/>
      <c r="T107" s="57"/>
      <c r="U107" s="58"/>
      <c r="V107" s="58"/>
      <c r="W107" s="58"/>
      <c r="X107" s="60"/>
      <c r="Y107" s="54"/>
      <c r="Z107" s="150" t="s">
        <v>55</v>
      </c>
      <c r="AA107" s="151">
        <v>117</v>
      </c>
      <c r="AB107" s="151">
        <v>117</v>
      </c>
      <c r="AC107" s="282"/>
    </row>
    <row r="108" spans="1:29" s="85" customFormat="1" ht="12.75" customHeight="1">
      <c r="A108" s="163"/>
      <c r="B108" s="164"/>
      <c r="C108" s="53" t="s">
        <v>111</v>
      </c>
      <c r="D108" s="54"/>
      <c r="E108" s="121"/>
      <c r="F108" s="54"/>
      <c r="G108" s="56"/>
      <c r="H108" s="56"/>
      <c r="I108" s="57"/>
      <c r="J108" s="57"/>
      <c r="K108" s="57"/>
      <c r="L108" s="57"/>
      <c r="M108" s="124"/>
      <c r="N108" s="57"/>
      <c r="O108" s="143"/>
      <c r="P108" s="57"/>
      <c r="Q108" s="57"/>
      <c r="R108" s="57"/>
      <c r="S108" s="57"/>
      <c r="T108" s="58"/>
      <c r="U108" s="58"/>
      <c r="V108" s="58"/>
      <c r="W108" s="58"/>
      <c r="X108" s="165"/>
      <c r="Y108" s="165"/>
      <c r="Z108" s="54"/>
      <c r="AA108" s="142"/>
      <c r="AB108" s="59"/>
      <c r="AC108" s="185"/>
    </row>
    <row r="109" spans="1:29" s="85" customFormat="1" ht="12.75" customHeight="1">
      <c r="A109" s="163"/>
      <c r="B109" s="164"/>
      <c r="C109" s="53" t="s">
        <v>112</v>
      </c>
      <c r="D109" s="54"/>
      <c r="E109" s="121"/>
      <c r="F109" s="54"/>
      <c r="G109" s="56"/>
      <c r="H109" s="56"/>
      <c r="I109" s="57"/>
      <c r="J109" s="57"/>
      <c r="K109" s="57"/>
      <c r="L109" s="57"/>
      <c r="M109" s="124"/>
      <c r="N109" s="57"/>
      <c r="O109" s="143"/>
      <c r="P109" s="57"/>
      <c r="Q109" s="57"/>
      <c r="R109" s="57"/>
      <c r="S109" s="57"/>
      <c r="T109" s="58"/>
      <c r="U109" s="58"/>
      <c r="V109" s="58"/>
      <c r="W109" s="58"/>
      <c r="X109" s="165"/>
      <c r="Y109" s="165"/>
      <c r="Z109" s="54"/>
      <c r="AA109" s="142"/>
      <c r="AB109" s="59"/>
      <c r="AC109" s="185"/>
    </row>
    <row r="110" spans="1:29" s="85" customFormat="1" ht="12.75" customHeight="1">
      <c r="A110" s="52" t="s">
        <v>105</v>
      </c>
      <c r="B110" s="52" t="s">
        <v>59</v>
      </c>
      <c r="C110" s="240" t="s">
        <v>137</v>
      </c>
      <c r="D110" s="240" t="s">
        <v>110</v>
      </c>
      <c r="E110" s="54" t="s">
        <v>106</v>
      </c>
      <c r="F110" s="54" t="s">
        <v>56</v>
      </c>
      <c r="G110" s="56">
        <v>43339</v>
      </c>
      <c r="H110" s="56">
        <v>43465</v>
      </c>
      <c r="I110" s="57"/>
      <c r="J110" s="57">
        <v>2160608</v>
      </c>
      <c r="K110" s="57">
        <v>0</v>
      </c>
      <c r="L110" s="57"/>
      <c r="M110" s="124">
        <f>SUM(J110:L110)</f>
        <v>2160608</v>
      </c>
      <c r="N110" s="57"/>
      <c r="O110" s="143">
        <v>2141858.05</v>
      </c>
      <c r="P110" s="57">
        <v>0</v>
      </c>
      <c r="Q110" s="57"/>
      <c r="R110" s="57">
        <f>SUM(O110:Q110)</f>
        <v>2141858.05</v>
      </c>
      <c r="S110" s="57"/>
      <c r="T110" s="57">
        <f>M110-O110</f>
        <v>18749.950000000186</v>
      </c>
      <c r="U110" s="58">
        <v>0</v>
      </c>
      <c r="V110" s="58"/>
      <c r="W110" s="58">
        <f>SUM(T110:V110)</f>
        <v>18749.950000000186</v>
      </c>
      <c r="X110" s="123">
        <f>O110/M110*1</f>
        <v>0.9913219103141337</v>
      </c>
      <c r="Y110" s="123">
        <v>1</v>
      </c>
      <c r="Z110" s="150" t="s">
        <v>72</v>
      </c>
      <c r="AA110" s="151">
        <v>320</v>
      </c>
      <c r="AB110" s="151">
        <v>320</v>
      </c>
      <c r="AC110" s="282" t="s">
        <v>224</v>
      </c>
    </row>
    <row r="111" spans="1:29" s="85" customFormat="1" ht="12.75" customHeight="1">
      <c r="A111" s="52"/>
      <c r="B111" s="52" t="s">
        <v>67</v>
      </c>
      <c r="C111" s="240"/>
      <c r="D111" s="240"/>
      <c r="E111" s="82">
        <v>43199</v>
      </c>
      <c r="F111" s="54"/>
      <c r="G111" s="56"/>
      <c r="H111" s="56"/>
      <c r="I111" s="57"/>
      <c r="J111" s="57"/>
      <c r="K111" s="57"/>
      <c r="L111" s="57"/>
      <c r="M111" s="124"/>
      <c r="N111" s="57"/>
      <c r="O111" s="143"/>
      <c r="P111" s="57"/>
      <c r="Q111" s="57"/>
      <c r="R111" s="57"/>
      <c r="S111" s="57"/>
      <c r="T111" s="57"/>
      <c r="U111" s="58"/>
      <c r="V111" s="58"/>
      <c r="W111" s="58"/>
      <c r="X111" s="60"/>
      <c r="Y111" s="54"/>
      <c r="Z111" s="150" t="s">
        <v>54</v>
      </c>
      <c r="AA111" s="151">
        <v>300</v>
      </c>
      <c r="AB111" s="151">
        <v>300</v>
      </c>
      <c r="AC111" s="282"/>
    </row>
    <row r="112" spans="1:29" s="85" customFormat="1" ht="12.75" customHeight="1">
      <c r="A112" s="52"/>
      <c r="B112" s="52"/>
      <c r="C112" s="233"/>
      <c r="D112" s="233"/>
      <c r="E112" s="82"/>
      <c r="F112" s="54"/>
      <c r="G112" s="56"/>
      <c r="H112" s="56"/>
      <c r="I112" s="57"/>
      <c r="J112" s="57"/>
      <c r="K112" s="57"/>
      <c r="L112" s="57"/>
      <c r="M112" s="124"/>
      <c r="N112" s="57"/>
      <c r="O112" s="143"/>
      <c r="P112" s="57"/>
      <c r="Q112" s="57"/>
      <c r="R112" s="57"/>
      <c r="S112" s="57"/>
      <c r="T112" s="57"/>
      <c r="U112" s="58"/>
      <c r="V112" s="58"/>
      <c r="W112" s="58"/>
      <c r="X112" s="60"/>
      <c r="Y112" s="54"/>
      <c r="Z112" s="150" t="s">
        <v>55</v>
      </c>
      <c r="AA112" s="151">
        <v>12</v>
      </c>
      <c r="AB112" s="151">
        <v>12</v>
      </c>
      <c r="AC112" s="282"/>
    </row>
    <row r="113" spans="1:29" s="85" customFormat="1" ht="12.75" customHeight="1">
      <c r="A113" s="52"/>
      <c r="B113" s="52"/>
      <c r="C113" s="53"/>
      <c r="D113" s="54"/>
      <c r="E113" s="54"/>
      <c r="F113" s="54"/>
      <c r="G113" s="56"/>
      <c r="H113" s="56"/>
      <c r="I113" s="57"/>
      <c r="J113" s="57"/>
      <c r="K113" s="57"/>
      <c r="L113" s="57"/>
      <c r="M113" s="124"/>
      <c r="N113" s="57"/>
      <c r="O113" s="143"/>
      <c r="P113" s="57"/>
      <c r="Q113" s="57"/>
      <c r="R113" s="57"/>
      <c r="S113" s="57"/>
      <c r="T113" s="122"/>
      <c r="U113" s="122"/>
      <c r="V113" s="122"/>
      <c r="W113" s="122"/>
      <c r="X113" s="123"/>
      <c r="Y113" s="61"/>
      <c r="Z113" s="150"/>
      <c r="AA113" s="151"/>
      <c r="AB113" s="151"/>
      <c r="AC113" s="185"/>
    </row>
    <row r="114" spans="1:29" s="85" customFormat="1" ht="12.75" customHeight="1">
      <c r="A114" s="52" t="s">
        <v>117</v>
      </c>
      <c r="B114" s="52" t="s">
        <v>59</v>
      </c>
      <c r="C114" s="240" t="s">
        <v>203</v>
      </c>
      <c r="D114" s="240" t="s">
        <v>108</v>
      </c>
      <c r="E114" s="54" t="s">
        <v>118</v>
      </c>
      <c r="F114" s="54" t="s">
        <v>56</v>
      </c>
      <c r="G114" s="56">
        <v>43403</v>
      </c>
      <c r="H114" s="56">
        <v>43465</v>
      </c>
      <c r="I114" s="57"/>
      <c r="J114" s="57">
        <v>594385.71</v>
      </c>
      <c r="K114" s="57">
        <v>0</v>
      </c>
      <c r="L114" s="57"/>
      <c r="M114" s="124">
        <f>SUM(J114:L114)</f>
        <v>594385.71</v>
      </c>
      <c r="N114" s="57"/>
      <c r="O114" s="143">
        <v>589899.25</v>
      </c>
      <c r="P114" s="57">
        <v>0</v>
      </c>
      <c r="Q114" s="57"/>
      <c r="R114" s="57">
        <f>SUM(O114:Q114)</f>
        <v>589899.25</v>
      </c>
      <c r="S114" s="57"/>
      <c r="T114" s="57">
        <f>M114-O114</f>
        <v>4486.459999999963</v>
      </c>
      <c r="U114" s="58">
        <v>0</v>
      </c>
      <c r="V114" s="58"/>
      <c r="W114" s="58">
        <f>SUM(T114:V114)</f>
        <v>4486.459999999963</v>
      </c>
      <c r="X114" s="123">
        <f>O114/M114*1</f>
        <v>0.9924519383213302</v>
      </c>
      <c r="Y114" s="123">
        <v>1</v>
      </c>
      <c r="Z114" s="150" t="s">
        <v>72</v>
      </c>
      <c r="AA114" s="151">
        <v>1807.94</v>
      </c>
      <c r="AB114" s="151">
        <v>1807.94</v>
      </c>
      <c r="AC114" s="241" t="s">
        <v>213</v>
      </c>
    </row>
    <row r="115" spans="1:29" s="85" customFormat="1" ht="12.75" customHeight="1">
      <c r="A115" s="52"/>
      <c r="B115" s="52" t="s">
        <v>103</v>
      </c>
      <c r="C115" s="240"/>
      <c r="D115" s="240"/>
      <c r="E115" s="82">
        <v>43311</v>
      </c>
      <c r="F115" s="54"/>
      <c r="G115" s="56"/>
      <c r="H115" s="56"/>
      <c r="I115" s="57"/>
      <c r="J115" s="57"/>
      <c r="K115" s="57"/>
      <c r="L115" s="57"/>
      <c r="M115" s="124"/>
      <c r="N115" s="57"/>
      <c r="O115" s="143"/>
      <c r="P115" s="57"/>
      <c r="Q115" s="57"/>
      <c r="R115" s="57"/>
      <c r="S115" s="57"/>
      <c r="T115" s="57"/>
      <c r="U115" s="58"/>
      <c r="V115" s="58"/>
      <c r="W115" s="58"/>
      <c r="X115" s="60"/>
      <c r="Y115" s="54"/>
      <c r="Z115" s="150" t="s">
        <v>54</v>
      </c>
      <c r="AA115" s="151">
        <v>124</v>
      </c>
      <c r="AB115" s="151">
        <v>124</v>
      </c>
      <c r="AC115" s="241"/>
    </row>
    <row r="116" spans="1:29" s="85" customFormat="1" ht="12.75" customHeight="1">
      <c r="A116" s="169"/>
      <c r="B116" s="169"/>
      <c r="C116" s="160"/>
      <c r="D116" s="170"/>
      <c r="E116" s="170"/>
      <c r="F116" s="170"/>
      <c r="G116" s="171"/>
      <c r="H116" s="171"/>
      <c r="I116" s="172"/>
      <c r="J116" s="172"/>
      <c r="K116" s="172"/>
      <c r="L116" s="172"/>
      <c r="M116" s="173"/>
      <c r="N116" s="172"/>
      <c r="O116" s="174"/>
      <c r="P116" s="172"/>
      <c r="Q116" s="172"/>
      <c r="R116" s="172"/>
      <c r="S116" s="172"/>
      <c r="T116" s="277"/>
      <c r="U116" s="277"/>
      <c r="V116" s="277"/>
      <c r="W116" s="277"/>
      <c r="X116" s="176"/>
      <c r="Y116" s="278"/>
      <c r="Z116" s="226" t="s">
        <v>55</v>
      </c>
      <c r="AA116" s="227">
        <v>90</v>
      </c>
      <c r="AB116" s="227">
        <v>90</v>
      </c>
      <c r="AC116" s="281"/>
    </row>
    <row r="117" spans="1:29" s="85" customFormat="1" ht="12.75">
      <c r="A117" s="184"/>
      <c r="B117" s="184"/>
      <c r="C117" s="184"/>
      <c r="D117" s="184"/>
      <c r="E117" s="184"/>
      <c r="F117" s="184"/>
      <c r="G117" s="206"/>
      <c r="H117" s="193" t="s">
        <v>46</v>
      </c>
      <c r="I117" s="202"/>
      <c r="J117" s="203">
        <f>SUM(J88:J116)</f>
        <v>4779945.46</v>
      </c>
      <c r="K117" s="203">
        <f>SUM(K88:K116)</f>
        <v>0</v>
      </c>
      <c r="L117" s="203"/>
      <c r="M117" s="204">
        <f>SUM(M88:M116)</f>
        <v>4779945.46</v>
      </c>
      <c r="N117" s="203"/>
      <c r="O117" s="205">
        <f>SUM(O88:O116)</f>
        <v>4743877.18</v>
      </c>
      <c r="P117" s="203">
        <f>SUM(P88:P116)</f>
        <v>0</v>
      </c>
      <c r="Q117" s="203"/>
      <c r="R117" s="203">
        <f>SUM(R88:R116)</f>
        <v>4743877.18</v>
      </c>
      <c r="S117" s="203"/>
      <c r="T117" s="203">
        <f>SUM(T88:T116)</f>
        <v>36068.28000000017</v>
      </c>
      <c r="U117" s="203">
        <f>SUM(U88:U116)</f>
        <v>0</v>
      </c>
      <c r="V117" s="203"/>
      <c r="W117" s="203">
        <f>SUM(W88:W116)</f>
        <v>36068.28000000017</v>
      </c>
      <c r="X117" s="203"/>
      <c r="Y117" s="203"/>
      <c r="Z117" s="184"/>
      <c r="AA117" s="184"/>
      <c r="AB117" s="184"/>
      <c r="AC117" s="184"/>
    </row>
    <row r="118" spans="1:29" s="85" customFormat="1" ht="12.75">
      <c r="A118" s="184"/>
      <c r="B118" s="184"/>
      <c r="C118" s="184"/>
      <c r="D118" s="184"/>
      <c r="E118" s="184"/>
      <c r="F118" s="184"/>
      <c r="G118" s="206"/>
      <c r="H118" s="193" t="s">
        <v>47</v>
      </c>
      <c r="I118" s="194"/>
      <c r="J118" s="195">
        <f>J50+J117</f>
        <v>12524137.719999999</v>
      </c>
      <c r="K118" s="195">
        <f>K50+K117</f>
        <v>0</v>
      </c>
      <c r="L118" s="195"/>
      <c r="M118" s="195">
        <f>M50+M117</f>
        <v>12524137.719999999</v>
      </c>
      <c r="N118" s="195"/>
      <c r="O118" s="195">
        <f>O50+O117</f>
        <v>12420043.889999999</v>
      </c>
      <c r="P118" s="195">
        <f>P50+P117</f>
        <v>0</v>
      </c>
      <c r="Q118" s="195"/>
      <c r="R118" s="195">
        <f>R50+R117</f>
        <v>12420043.889999999</v>
      </c>
      <c r="S118" s="195"/>
      <c r="T118" s="195">
        <f>T50+T117</f>
        <v>104093.83000000016</v>
      </c>
      <c r="U118" s="195">
        <f>U50+U117</f>
        <v>0</v>
      </c>
      <c r="V118" s="195"/>
      <c r="W118" s="195">
        <f>W50+W117</f>
        <v>104093.83000000016</v>
      </c>
      <c r="X118" s="198"/>
      <c r="Y118" s="198"/>
      <c r="Z118" s="184"/>
      <c r="AA118" s="184"/>
      <c r="AB118" s="184"/>
      <c r="AC118" s="184"/>
    </row>
    <row r="119" spans="1:29" s="85" customFormat="1" ht="14.25" customHeight="1">
      <c r="A119" s="184"/>
      <c r="B119" s="184"/>
      <c r="C119" s="184"/>
      <c r="D119" s="184"/>
      <c r="E119" s="184"/>
      <c r="F119" s="184"/>
      <c r="G119" s="206"/>
      <c r="H119" s="193" t="s">
        <v>48</v>
      </c>
      <c r="I119" s="194"/>
      <c r="J119" s="195">
        <f>+J118</f>
        <v>12524137.719999999</v>
      </c>
      <c r="K119" s="195">
        <f>SUM(K118)</f>
        <v>0</v>
      </c>
      <c r="L119" s="195"/>
      <c r="M119" s="196">
        <f>+M118</f>
        <v>12524137.719999999</v>
      </c>
      <c r="N119" s="195"/>
      <c r="O119" s="197">
        <f>+O118</f>
        <v>12420043.889999999</v>
      </c>
      <c r="P119" s="195">
        <f>SUM(P118)</f>
        <v>0</v>
      </c>
      <c r="Q119" s="195"/>
      <c r="R119" s="195">
        <f>+R118</f>
        <v>12420043.889999999</v>
      </c>
      <c r="S119" s="195"/>
      <c r="T119" s="195">
        <f>+T118</f>
        <v>104093.83000000016</v>
      </c>
      <c r="U119" s="195">
        <f>SUM(U118)</f>
        <v>0</v>
      </c>
      <c r="V119" s="195"/>
      <c r="W119" s="195">
        <f>+W118</f>
        <v>104093.83000000016</v>
      </c>
      <c r="X119" s="198"/>
      <c r="Y119" s="198"/>
      <c r="Z119" s="184"/>
      <c r="AA119" s="184"/>
      <c r="AB119" s="184"/>
      <c r="AC119" s="184"/>
    </row>
    <row r="120" spans="1:29" s="85" customFormat="1" ht="12.75">
      <c r="A120" s="184"/>
      <c r="B120" s="199"/>
      <c r="C120" s="184"/>
      <c r="D120" s="184"/>
      <c r="E120" s="184"/>
      <c r="F120" s="184"/>
      <c r="G120" s="206"/>
      <c r="H120" s="206"/>
      <c r="I120" s="184"/>
      <c r="J120" s="184"/>
      <c r="K120" s="184"/>
      <c r="L120" s="184"/>
      <c r="M120" s="184"/>
      <c r="N120" s="201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</row>
    <row r="121" spans="1:29" s="85" customFormat="1" ht="12.75">
      <c r="A121" s="184"/>
      <c r="B121" s="238"/>
      <c r="C121" s="184"/>
      <c r="D121" s="184"/>
      <c r="E121" s="184"/>
      <c r="F121" s="184"/>
      <c r="G121" s="206"/>
      <c r="H121" s="206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</row>
    <row r="122" spans="1:29" s="85" customFormat="1" ht="12.75">
      <c r="A122" s="184"/>
      <c r="B122" s="184"/>
      <c r="C122" s="184"/>
      <c r="D122" s="184"/>
      <c r="E122" s="184"/>
      <c r="F122" s="184"/>
      <c r="G122" s="206"/>
      <c r="H122" s="206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</row>
    <row r="123" spans="1:29" s="85" customFormat="1" ht="13.5" thickBot="1">
      <c r="A123" s="184"/>
      <c r="B123" s="184"/>
      <c r="C123" s="236"/>
      <c r="D123" s="184"/>
      <c r="E123" s="243" t="s">
        <v>80</v>
      </c>
      <c r="F123" s="243"/>
      <c r="G123" s="243"/>
      <c r="H123" s="243"/>
      <c r="I123" s="76"/>
      <c r="J123" s="76"/>
      <c r="K123" s="76"/>
      <c r="L123" s="76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243" t="s">
        <v>82</v>
      </c>
      <c r="X123" s="243"/>
      <c r="Y123" s="243"/>
      <c r="Z123" s="243"/>
      <c r="AA123" s="243"/>
      <c r="AB123" s="243"/>
      <c r="AC123" s="184"/>
    </row>
    <row r="124" spans="1:29" s="85" customFormat="1" ht="12.75">
      <c r="A124" s="184"/>
      <c r="B124" s="184"/>
      <c r="C124" s="238"/>
      <c r="D124" s="184"/>
      <c r="E124" s="244" t="s">
        <v>49</v>
      </c>
      <c r="F124" s="244"/>
      <c r="G124" s="244"/>
      <c r="H124" s="244"/>
      <c r="I124" s="76"/>
      <c r="J124" s="76"/>
      <c r="K124" s="76"/>
      <c r="L124" s="76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249" t="s">
        <v>52</v>
      </c>
      <c r="X124" s="249"/>
      <c r="Y124" s="249"/>
      <c r="Z124" s="249"/>
      <c r="AA124" s="249"/>
      <c r="AB124" s="249"/>
      <c r="AC124" s="184"/>
    </row>
    <row r="125" spans="1:29" s="85" customFormat="1" ht="12.75">
      <c r="A125" s="184"/>
      <c r="B125" s="184"/>
      <c r="C125" s="238"/>
      <c r="D125" s="184"/>
      <c r="E125" s="236"/>
      <c r="F125" s="236"/>
      <c r="G125" s="236"/>
      <c r="H125" s="236"/>
      <c r="I125" s="76"/>
      <c r="J125" s="76"/>
      <c r="K125" s="76"/>
      <c r="L125" s="76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236"/>
      <c r="X125" s="236"/>
      <c r="Y125" s="236"/>
      <c r="Z125" s="236"/>
      <c r="AA125" s="236"/>
      <c r="AB125" s="236"/>
      <c r="AC125" s="184"/>
    </row>
    <row r="126" spans="1:29" s="85" customFormat="1" ht="12.75">
      <c r="A126" s="184"/>
      <c r="B126" s="184"/>
      <c r="C126" s="238"/>
      <c r="D126" s="184"/>
      <c r="E126" s="236"/>
      <c r="F126" s="236"/>
      <c r="G126" s="236"/>
      <c r="H126" s="236"/>
      <c r="I126" s="76"/>
      <c r="J126" s="76"/>
      <c r="K126" s="76"/>
      <c r="L126" s="76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236"/>
      <c r="X126" s="236"/>
      <c r="Y126" s="236"/>
      <c r="Z126" s="236"/>
      <c r="AA126" s="236"/>
      <c r="AB126" s="236"/>
      <c r="AC126" s="184"/>
    </row>
    <row r="127" spans="1:29" s="85" customFormat="1" ht="12.75">
      <c r="A127" s="184"/>
      <c r="B127" s="184"/>
      <c r="C127" s="238"/>
      <c r="D127" s="184"/>
      <c r="E127" s="236"/>
      <c r="F127" s="236"/>
      <c r="G127" s="236"/>
      <c r="H127" s="236"/>
      <c r="I127" s="76"/>
      <c r="J127" s="76"/>
      <c r="K127" s="76"/>
      <c r="L127" s="76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236"/>
      <c r="X127" s="236"/>
      <c r="Y127" s="236"/>
      <c r="Z127" s="236"/>
      <c r="AA127" s="236"/>
      <c r="AB127" s="236"/>
      <c r="AC127" s="184"/>
    </row>
    <row r="128" spans="1:29" s="85" customFormat="1" ht="12.75">
      <c r="A128" s="184"/>
      <c r="B128" s="184"/>
      <c r="C128" s="184"/>
      <c r="D128" s="184"/>
      <c r="E128" s="184"/>
      <c r="F128" s="184"/>
      <c r="G128" s="206"/>
      <c r="H128" s="206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286"/>
      <c r="AB128" s="184"/>
      <c r="AC128" s="184"/>
    </row>
    <row r="129" spans="1:29" s="85" customFormat="1" ht="12.75">
      <c r="A129" s="184"/>
      <c r="B129" s="184"/>
      <c r="C129" s="184"/>
      <c r="D129" s="184"/>
      <c r="E129" s="184"/>
      <c r="F129" s="184"/>
      <c r="G129" s="206"/>
      <c r="H129" s="206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286"/>
      <c r="AB129" s="184"/>
      <c r="AC129" s="184"/>
    </row>
    <row r="130" spans="1:29" s="85" customFormat="1" ht="12.75">
      <c r="A130" s="184"/>
      <c r="B130" s="184"/>
      <c r="C130" s="184"/>
      <c r="D130" s="184"/>
      <c r="E130" s="184"/>
      <c r="F130" s="184"/>
      <c r="G130" s="206"/>
      <c r="H130" s="206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286"/>
      <c r="AB130" s="184"/>
      <c r="AC130" s="184"/>
    </row>
    <row r="131" spans="1:29" s="85" customFormat="1" ht="12.75">
      <c r="A131" s="184"/>
      <c r="B131" s="184"/>
      <c r="C131" s="184"/>
      <c r="D131" s="184"/>
      <c r="E131" s="184"/>
      <c r="F131" s="184"/>
      <c r="G131" s="206"/>
      <c r="H131" s="206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286"/>
      <c r="AB131" s="184"/>
      <c r="AC131" s="184"/>
    </row>
    <row r="132" spans="1:29" s="85" customFormat="1" ht="12.75">
      <c r="A132" s="184"/>
      <c r="B132" s="184"/>
      <c r="C132" s="184"/>
      <c r="D132" s="184"/>
      <c r="E132" s="184"/>
      <c r="F132" s="184"/>
      <c r="G132" s="206"/>
      <c r="H132" s="206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286"/>
      <c r="AB132" s="184"/>
      <c r="AC132" s="184"/>
    </row>
    <row r="133" spans="1:29" s="85" customFormat="1" ht="12.75">
      <c r="A133" s="184"/>
      <c r="B133" s="184"/>
      <c r="C133" s="184"/>
      <c r="D133" s="184"/>
      <c r="E133" s="184"/>
      <c r="F133" s="184"/>
      <c r="G133" s="206"/>
      <c r="H133" s="206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286"/>
      <c r="AB133" s="184"/>
      <c r="AC133" s="184"/>
    </row>
    <row r="134" spans="1:29" s="85" customFormat="1" ht="12.75">
      <c r="A134" s="152" t="s">
        <v>0</v>
      </c>
      <c r="B134" s="152"/>
      <c r="C134" s="184"/>
      <c r="D134" s="184"/>
      <c r="E134" s="184"/>
      <c r="F134" s="184"/>
      <c r="G134" s="206"/>
      <c r="H134" s="206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98" t="s">
        <v>1</v>
      </c>
      <c r="Z134" s="98"/>
      <c r="AA134" s="184"/>
      <c r="AB134" s="184"/>
      <c r="AC134" s="184"/>
    </row>
    <row r="135" spans="1:29" s="85" customFormat="1" ht="12.75">
      <c r="A135" s="152" t="s">
        <v>2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98" t="s">
        <v>210</v>
      </c>
      <c r="Z135" s="191"/>
      <c r="AA135" s="191"/>
      <c r="AB135" s="191"/>
      <c r="AC135" s="191"/>
    </row>
    <row r="136" spans="1:29" s="85" customFormat="1" ht="12.75">
      <c r="A136" s="248" t="s">
        <v>3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</row>
    <row r="137" spans="1:29" s="85" customFormat="1" ht="12.75">
      <c r="A137" s="242" t="s">
        <v>4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</row>
    <row r="138" spans="1:29" s="85" customFormat="1" ht="12.75">
      <c r="A138" s="242" t="s">
        <v>5</v>
      </c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</row>
    <row r="139" spans="1:29" s="85" customFormat="1" ht="12.75">
      <c r="A139" s="242" t="s">
        <v>6</v>
      </c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</row>
    <row r="140" spans="1:29" s="85" customFormat="1" ht="12.75">
      <c r="A140" s="242" t="s">
        <v>7</v>
      </c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</row>
    <row r="141" spans="1:29" s="85" customFormat="1" ht="12.75">
      <c r="A141" s="242" t="s">
        <v>81</v>
      </c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</row>
    <row r="142" spans="1:29" s="85" customFormat="1" ht="12.75">
      <c r="A142" s="154"/>
      <c r="B142" s="154"/>
      <c r="C142" s="154"/>
      <c r="D142" s="154"/>
      <c r="E142" s="154"/>
      <c r="F142" s="154"/>
      <c r="G142" s="155"/>
      <c r="H142" s="155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</row>
    <row r="143" spans="1:29" s="85" customFormat="1" ht="12.75" customHeight="1">
      <c r="A143" s="152"/>
      <c r="B143" s="152"/>
      <c r="C143" s="152"/>
      <c r="D143" s="152" t="s">
        <v>53</v>
      </c>
      <c r="E143" s="152"/>
      <c r="F143" s="152"/>
      <c r="G143" s="152" t="s">
        <v>246</v>
      </c>
      <c r="H143" s="153"/>
      <c r="I143" s="152"/>
      <c r="J143" s="152"/>
      <c r="K143" s="152" t="s">
        <v>247</v>
      </c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242" t="s">
        <v>248</v>
      </c>
      <c r="W143" s="242"/>
      <c r="X143" s="242"/>
      <c r="Y143" s="242"/>
      <c r="Z143" s="242"/>
      <c r="AA143" s="152"/>
      <c r="AB143" s="152"/>
      <c r="AC143" s="152"/>
    </row>
    <row r="144" spans="1:34" s="85" customFormat="1" ht="12.75">
      <c r="A144" s="152" t="s">
        <v>62</v>
      </c>
      <c r="B144" s="154"/>
      <c r="C144" s="154"/>
      <c r="D144" s="154"/>
      <c r="E144" s="154"/>
      <c r="F144" s="154"/>
      <c r="G144" s="155"/>
      <c r="H144" s="155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G144" s="62"/>
      <c r="AH144" s="62"/>
    </row>
    <row r="145" spans="1:34" s="85" customFormat="1" ht="12.75">
      <c r="A145" s="156" t="s">
        <v>8</v>
      </c>
      <c r="B145" s="156" t="s">
        <v>9</v>
      </c>
      <c r="C145" s="156"/>
      <c r="D145" s="156"/>
      <c r="E145" s="156"/>
      <c r="F145" s="156"/>
      <c r="G145" s="256" t="s">
        <v>10</v>
      </c>
      <c r="H145" s="257"/>
      <c r="I145" s="245" t="s">
        <v>11</v>
      </c>
      <c r="J145" s="246"/>
      <c r="K145" s="246"/>
      <c r="L145" s="246"/>
      <c r="M145" s="247"/>
      <c r="N145" s="245" t="s">
        <v>12</v>
      </c>
      <c r="O145" s="246"/>
      <c r="P145" s="246"/>
      <c r="Q145" s="246"/>
      <c r="R145" s="247"/>
      <c r="S145" s="245" t="s">
        <v>13</v>
      </c>
      <c r="T145" s="246"/>
      <c r="U145" s="246"/>
      <c r="V145" s="246"/>
      <c r="W145" s="247"/>
      <c r="X145" s="156" t="s">
        <v>14</v>
      </c>
      <c r="Y145" s="156" t="s">
        <v>14</v>
      </c>
      <c r="Z145" s="245" t="s">
        <v>15</v>
      </c>
      <c r="AA145" s="246"/>
      <c r="AB145" s="247"/>
      <c r="AC145" s="157"/>
      <c r="AF145" s="62"/>
      <c r="AG145" s="62"/>
      <c r="AH145" s="62"/>
    </row>
    <row r="146" spans="1:34" s="85" customFormat="1" ht="12.75">
      <c r="A146" s="53" t="s">
        <v>16</v>
      </c>
      <c r="B146" s="53" t="s">
        <v>17</v>
      </c>
      <c r="C146" s="53" t="s">
        <v>18</v>
      </c>
      <c r="D146" s="53" t="s">
        <v>19</v>
      </c>
      <c r="E146" s="53" t="s">
        <v>20</v>
      </c>
      <c r="F146" s="53" t="s">
        <v>21</v>
      </c>
      <c r="G146" s="253" t="s">
        <v>22</v>
      </c>
      <c r="H146" s="253" t="s">
        <v>23</v>
      </c>
      <c r="I146" s="245" t="s">
        <v>24</v>
      </c>
      <c r="J146" s="247"/>
      <c r="K146" s="53"/>
      <c r="L146" s="53" t="s">
        <v>25</v>
      </c>
      <c r="M146" s="53"/>
      <c r="N146" s="245" t="s">
        <v>24</v>
      </c>
      <c r="O146" s="247"/>
      <c r="P146" s="53"/>
      <c r="Q146" s="53" t="s">
        <v>25</v>
      </c>
      <c r="R146" s="250" t="s">
        <v>26</v>
      </c>
      <c r="S146" s="245" t="s">
        <v>24</v>
      </c>
      <c r="T146" s="247"/>
      <c r="U146" s="53"/>
      <c r="V146" s="53" t="s">
        <v>25</v>
      </c>
      <c r="W146" s="250" t="s">
        <v>26</v>
      </c>
      <c r="X146" s="53" t="s">
        <v>27</v>
      </c>
      <c r="Y146" s="53" t="s">
        <v>27</v>
      </c>
      <c r="Z146" s="53" t="s">
        <v>28</v>
      </c>
      <c r="AA146" s="53" t="s">
        <v>29</v>
      </c>
      <c r="AB146" s="53" t="s">
        <v>30</v>
      </c>
      <c r="AC146" s="158" t="s">
        <v>31</v>
      </c>
      <c r="AF146" s="62"/>
      <c r="AG146" s="62"/>
      <c r="AH146" s="62"/>
    </row>
    <row r="147" spans="1:34" s="85" customFormat="1" ht="12.75">
      <c r="A147" s="53" t="s">
        <v>32</v>
      </c>
      <c r="B147" s="53"/>
      <c r="C147" s="53"/>
      <c r="D147" s="53"/>
      <c r="E147" s="53" t="s">
        <v>33</v>
      </c>
      <c r="F147" s="53" t="s">
        <v>34</v>
      </c>
      <c r="G147" s="254"/>
      <c r="H147" s="254"/>
      <c r="I147" s="53" t="s">
        <v>35</v>
      </c>
      <c r="J147" s="53" t="s">
        <v>36</v>
      </c>
      <c r="K147" s="53" t="s">
        <v>37</v>
      </c>
      <c r="L147" s="53" t="s">
        <v>38</v>
      </c>
      <c r="M147" s="159" t="s">
        <v>26</v>
      </c>
      <c r="N147" s="156" t="s">
        <v>35</v>
      </c>
      <c r="O147" s="158" t="s">
        <v>36</v>
      </c>
      <c r="P147" s="53" t="s">
        <v>37</v>
      </c>
      <c r="Q147" s="53" t="s">
        <v>38</v>
      </c>
      <c r="R147" s="251"/>
      <c r="S147" s="53" t="s">
        <v>35</v>
      </c>
      <c r="T147" s="53" t="s">
        <v>36</v>
      </c>
      <c r="U147" s="53" t="s">
        <v>37</v>
      </c>
      <c r="V147" s="53" t="s">
        <v>38</v>
      </c>
      <c r="W147" s="251"/>
      <c r="X147" s="53" t="s">
        <v>39</v>
      </c>
      <c r="Y147" s="53" t="s">
        <v>40</v>
      </c>
      <c r="Z147" s="53" t="s">
        <v>41</v>
      </c>
      <c r="AA147" s="53" t="s">
        <v>42</v>
      </c>
      <c r="AB147" s="53" t="s">
        <v>43</v>
      </c>
      <c r="AC147" s="158"/>
      <c r="AF147" s="62"/>
      <c r="AG147" s="62"/>
      <c r="AH147" s="62"/>
    </row>
    <row r="148" spans="1:34" s="85" customFormat="1" ht="12.75">
      <c r="A148" s="160"/>
      <c r="B148" s="160"/>
      <c r="C148" s="160"/>
      <c r="D148" s="160"/>
      <c r="E148" s="160" t="s">
        <v>44</v>
      </c>
      <c r="F148" s="160"/>
      <c r="G148" s="255"/>
      <c r="H148" s="255"/>
      <c r="I148" s="160"/>
      <c r="J148" s="160"/>
      <c r="K148" s="160"/>
      <c r="L148" s="160" t="s">
        <v>45</v>
      </c>
      <c r="M148" s="161"/>
      <c r="N148" s="160"/>
      <c r="O148" s="162"/>
      <c r="P148" s="160"/>
      <c r="Q148" s="160" t="s">
        <v>45</v>
      </c>
      <c r="R148" s="252"/>
      <c r="S148" s="160"/>
      <c r="T148" s="160"/>
      <c r="U148" s="160"/>
      <c r="V148" s="160" t="s">
        <v>45</v>
      </c>
      <c r="W148" s="252"/>
      <c r="X148" s="160"/>
      <c r="Y148" s="160"/>
      <c r="Z148" s="160"/>
      <c r="AA148" s="160"/>
      <c r="AB148" s="160"/>
      <c r="AC148" s="162"/>
      <c r="AF148" s="62"/>
      <c r="AG148" s="62"/>
      <c r="AH148" s="62"/>
    </row>
    <row r="149" spans="1:34" s="85" customFormat="1" ht="11.25" customHeight="1">
      <c r="A149" s="52"/>
      <c r="B149" s="52"/>
      <c r="C149" s="53" t="s">
        <v>148</v>
      </c>
      <c r="D149" s="54"/>
      <c r="E149" s="54"/>
      <c r="F149" s="54"/>
      <c r="G149" s="56"/>
      <c r="H149" s="56"/>
      <c r="I149" s="57"/>
      <c r="J149" s="57"/>
      <c r="K149" s="57"/>
      <c r="L149" s="57"/>
      <c r="M149" s="124"/>
      <c r="N149" s="57"/>
      <c r="O149" s="143"/>
      <c r="P149" s="57"/>
      <c r="Q149" s="57"/>
      <c r="R149" s="57"/>
      <c r="S149" s="57"/>
      <c r="T149" s="57"/>
      <c r="U149" s="58"/>
      <c r="V149" s="58"/>
      <c r="W149" s="58"/>
      <c r="X149" s="123"/>
      <c r="Y149" s="123"/>
      <c r="Z149" s="189"/>
      <c r="AA149" s="190"/>
      <c r="AB149" s="122"/>
      <c r="AC149" s="285"/>
      <c r="AF149" s="62"/>
      <c r="AG149" s="62"/>
      <c r="AH149" s="62"/>
    </row>
    <row r="150" spans="1:34" s="85" customFormat="1" ht="11.25" customHeight="1">
      <c r="A150" s="52"/>
      <c r="B150" s="52"/>
      <c r="C150" s="53" t="s">
        <v>149</v>
      </c>
      <c r="D150" s="54"/>
      <c r="E150" s="54"/>
      <c r="F150" s="54"/>
      <c r="G150" s="56"/>
      <c r="H150" s="56"/>
      <c r="I150" s="57"/>
      <c r="J150" s="57"/>
      <c r="K150" s="57"/>
      <c r="L150" s="57"/>
      <c r="M150" s="124"/>
      <c r="N150" s="57"/>
      <c r="O150" s="143"/>
      <c r="P150" s="57"/>
      <c r="Q150" s="57"/>
      <c r="R150" s="57"/>
      <c r="S150" s="57"/>
      <c r="T150" s="57"/>
      <c r="U150" s="58"/>
      <c r="V150" s="58"/>
      <c r="W150" s="58"/>
      <c r="X150" s="123"/>
      <c r="Y150" s="123"/>
      <c r="Z150" s="54"/>
      <c r="AA150" s="59"/>
      <c r="AB150" s="122"/>
      <c r="AC150" s="280"/>
      <c r="AF150" s="62"/>
      <c r="AG150" s="62"/>
      <c r="AH150" s="62"/>
    </row>
    <row r="151" spans="1:34" s="180" customFormat="1" ht="11.25" customHeight="1">
      <c r="A151" s="52" t="s">
        <v>138</v>
      </c>
      <c r="B151" s="52" t="s">
        <v>79</v>
      </c>
      <c r="C151" s="240" t="s">
        <v>140</v>
      </c>
      <c r="D151" s="240" t="s">
        <v>139</v>
      </c>
      <c r="E151" s="54" t="s">
        <v>141</v>
      </c>
      <c r="F151" s="54" t="s">
        <v>56</v>
      </c>
      <c r="G151" s="56">
        <v>43403</v>
      </c>
      <c r="H151" s="56">
        <v>43455</v>
      </c>
      <c r="I151" s="57"/>
      <c r="J151" s="57">
        <v>3430464.32</v>
      </c>
      <c r="K151" s="57">
        <v>0</v>
      </c>
      <c r="L151" s="57"/>
      <c r="M151" s="124">
        <f>SUM(J151:L151)</f>
        <v>3430464.32</v>
      </c>
      <c r="N151" s="57"/>
      <c r="O151" s="143">
        <v>3415677.85</v>
      </c>
      <c r="P151" s="57">
        <v>0</v>
      </c>
      <c r="Q151" s="57"/>
      <c r="R151" s="57">
        <f>SUM(O151:Q151)</f>
        <v>3415677.85</v>
      </c>
      <c r="S151" s="57"/>
      <c r="T151" s="57">
        <f>M151-O151</f>
        <v>14786.46999999974</v>
      </c>
      <c r="U151" s="58">
        <v>0</v>
      </c>
      <c r="V151" s="58"/>
      <c r="W151" s="58">
        <f>SUM(T151:V151)</f>
        <v>14786.46999999974</v>
      </c>
      <c r="X151" s="123">
        <f>O151/M151*1</f>
        <v>0.9956896592937018</v>
      </c>
      <c r="Y151" s="123">
        <v>1</v>
      </c>
      <c r="Z151" s="150" t="s">
        <v>229</v>
      </c>
      <c r="AA151" s="151">
        <v>1</v>
      </c>
      <c r="AB151" s="151">
        <v>1</v>
      </c>
      <c r="AC151" s="241" t="s">
        <v>230</v>
      </c>
      <c r="AF151" s="200"/>
      <c r="AG151" s="200"/>
      <c r="AH151" s="200"/>
    </row>
    <row r="152" spans="1:34" s="180" customFormat="1" ht="11.25" customHeight="1">
      <c r="A152" s="52"/>
      <c r="B152" s="52" t="s">
        <v>83</v>
      </c>
      <c r="C152" s="240"/>
      <c r="D152" s="240"/>
      <c r="E152" s="82">
        <v>43199</v>
      </c>
      <c r="F152" s="54"/>
      <c r="G152" s="56"/>
      <c r="H152" s="56"/>
      <c r="I152" s="57"/>
      <c r="J152" s="57"/>
      <c r="K152" s="57"/>
      <c r="L152" s="57"/>
      <c r="M152" s="124"/>
      <c r="N152" s="57"/>
      <c r="O152" s="143"/>
      <c r="P152" s="57"/>
      <c r="Q152" s="57"/>
      <c r="R152" s="57"/>
      <c r="S152" s="57"/>
      <c r="T152" s="57"/>
      <c r="U152" s="58"/>
      <c r="V152" s="58"/>
      <c r="W152" s="58"/>
      <c r="X152" s="60"/>
      <c r="Y152" s="54"/>
      <c r="Z152" s="150" t="s">
        <v>54</v>
      </c>
      <c r="AA152" s="151">
        <v>66</v>
      </c>
      <c r="AB152" s="151">
        <v>66</v>
      </c>
      <c r="AC152" s="241"/>
      <c r="AF152" s="200"/>
      <c r="AG152" s="200"/>
      <c r="AH152" s="200"/>
    </row>
    <row r="153" spans="1:34" s="180" customFormat="1" ht="12" customHeight="1">
      <c r="A153" s="52"/>
      <c r="B153" s="52"/>
      <c r="C153" s="53"/>
      <c r="D153" s="54"/>
      <c r="E153" s="54"/>
      <c r="F153" s="54"/>
      <c r="G153" s="56"/>
      <c r="H153" s="56"/>
      <c r="I153" s="57"/>
      <c r="J153" s="57"/>
      <c r="K153" s="57"/>
      <c r="L153" s="57"/>
      <c r="M153" s="124"/>
      <c r="N153" s="57"/>
      <c r="O153" s="143"/>
      <c r="P153" s="57"/>
      <c r="Q153" s="57"/>
      <c r="R153" s="57"/>
      <c r="S153" s="57"/>
      <c r="T153" s="122"/>
      <c r="U153" s="122"/>
      <c r="V153" s="122"/>
      <c r="W153" s="122"/>
      <c r="X153" s="123"/>
      <c r="Y153" s="61"/>
      <c r="Z153" s="150" t="s">
        <v>55</v>
      </c>
      <c r="AA153" s="151">
        <v>90</v>
      </c>
      <c r="AB153" s="151">
        <v>90</v>
      </c>
      <c r="AC153" s="241"/>
      <c r="AF153" s="200"/>
      <c r="AG153" s="200"/>
      <c r="AH153" s="200"/>
    </row>
    <row r="154" spans="1:34" s="184" customFormat="1" ht="12" customHeight="1">
      <c r="A154" s="52"/>
      <c r="B154" s="52"/>
      <c r="C154" s="233"/>
      <c r="D154" s="233"/>
      <c r="E154" s="82"/>
      <c r="F154" s="54"/>
      <c r="G154" s="56"/>
      <c r="H154" s="56"/>
      <c r="I154" s="57"/>
      <c r="J154" s="57"/>
      <c r="K154" s="57"/>
      <c r="L154" s="57"/>
      <c r="M154" s="124"/>
      <c r="N154" s="57"/>
      <c r="O154" s="143"/>
      <c r="P154" s="57"/>
      <c r="Q154" s="57"/>
      <c r="R154" s="57"/>
      <c r="S154" s="57"/>
      <c r="T154" s="57"/>
      <c r="U154" s="58"/>
      <c r="V154" s="58"/>
      <c r="W154" s="58"/>
      <c r="X154" s="60"/>
      <c r="Y154" s="54"/>
      <c r="Z154" s="150"/>
      <c r="AA154" s="151"/>
      <c r="AB154" s="59"/>
      <c r="AC154" s="185"/>
      <c r="AF154" s="201"/>
      <c r="AG154" s="201"/>
      <c r="AH154" s="201"/>
    </row>
    <row r="155" spans="1:34" s="180" customFormat="1" ht="12" customHeight="1">
      <c r="A155" s="52"/>
      <c r="B155" s="52"/>
      <c r="C155" s="53" t="s">
        <v>148</v>
      </c>
      <c r="D155" s="233"/>
      <c r="E155" s="82"/>
      <c r="F155" s="54"/>
      <c r="G155" s="56"/>
      <c r="H155" s="56"/>
      <c r="I155" s="57"/>
      <c r="J155" s="57"/>
      <c r="K155" s="57"/>
      <c r="L155" s="57"/>
      <c r="M155" s="124"/>
      <c r="N155" s="57"/>
      <c r="O155" s="143"/>
      <c r="P155" s="57"/>
      <c r="Q155" s="57"/>
      <c r="R155" s="57"/>
      <c r="S155" s="57"/>
      <c r="T155" s="57"/>
      <c r="U155" s="58"/>
      <c r="V155" s="58"/>
      <c r="W155" s="58"/>
      <c r="X155" s="60"/>
      <c r="Y155" s="54"/>
      <c r="Z155" s="150"/>
      <c r="AA155" s="151"/>
      <c r="AB155" s="59"/>
      <c r="AC155" s="185"/>
      <c r="AF155" s="200"/>
      <c r="AG155" s="200"/>
      <c r="AH155" s="200"/>
    </row>
    <row r="156" spans="1:34" s="180" customFormat="1" ht="12" customHeight="1">
      <c r="A156" s="52"/>
      <c r="B156" s="52"/>
      <c r="C156" s="53" t="s">
        <v>151</v>
      </c>
      <c r="D156" s="233"/>
      <c r="E156" s="82"/>
      <c r="F156" s="54"/>
      <c r="G156" s="56"/>
      <c r="H156" s="56"/>
      <c r="I156" s="57"/>
      <c r="J156" s="57"/>
      <c r="K156" s="57"/>
      <c r="L156" s="57"/>
      <c r="M156" s="124"/>
      <c r="N156" s="57"/>
      <c r="O156" s="143"/>
      <c r="P156" s="57"/>
      <c r="Q156" s="57"/>
      <c r="R156" s="57"/>
      <c r="S156" s="57"/>
      <c r="T156" s="57"/>
      <c r="U156" s="58"/>
      <c r="V156" s="58"/>
      <c r="W156" s="58"/>
      <c r="X156" s="60"/>
      <c r="Y156" s="54"/>
      <c r="Z156" s="150"/>
      <c r="AA156" s="151"/>
      <c r="AB156" s="59"/>
      <c r="AC156" s="185"/>
      <c r="AF156" s="200"/>
      <c r="AG156" s="200"/>
      <c r="AH156" s="200"/>
    </row>
    <row r="157" spans="1:34" s="85" customFormat="1" ht="11.25" customHeight="1">
      <c r="A157" s="52" t="s">
        <v>150</v>
      </c>
      <c r="B157" s="52" t="s">
        <v>152</v>
      </c>
      <c r="C157" s="240" t="s">
        <v>154</v>
      </c>
      <c r="D157" s="240" t="s">
        <v>61</v>
      </c>
      <c r="E157" s="54" t="s">
        <v>85</v>
      </c>
      <c r="F157" s="54" t="s">
        <v>56</v>
      </c>
      <c r="G157" s="56">
        <v>43329</v>
      </c>
      <c r="H157" s="56">
        <v>43418</v>
      </c>
      <c r="I157" s="57"/>
      <c r="J157" s="57">
        <v>970220.89</v>
      </c>
      <c r="K157" s="57">
        <v>0</v>
      </c>
      <c r="L157" s="57"/>
      <c r="M157" s="124">
        <f>SUM(J157:L157)</f>
        <v>970220.89</v>
      </c>
      <c r="N157" s="57"/>
      <c r="O157" s="143">
        <v>964137.48</v>
      </c>
      <c r="P157" s="57">
        <v>0</v>
      </c>
      <c r="Q157" s="57"/>
      <c r="R157" s="57">
        <f>SUM(O157:Q157)</f>
        <v>964137.48</v>
      </c>
      <c r="S157" s="57"/>
      <c r="T157" s="57">
        <f>M157-O157</f>
        <v>6083.410000000033</v>
      </c>
      <c r="U157" s="58">
        <v>0</v>
      </c>
      <c r="V157" s="58"/>
      <c r="W157" s="58">
        <f>SUM(T157:V157)</f>
        <v>6083.410000000033</v>
      </c>
      <c r="X157" s="123">
        <f>O157/M157*1</f>
        <v>0.9937298711430548</v>
      </c>
      <c r="Y157" s="123">
        <v>1</v>
      </c>
      <c r="Z157" s="150" t="s">
        <v>95</v>
      </c>
      <c r="AA157" s="151">
        <v>26</v>
      </c>
      <c r="AB157" s="151">
        <v>26</v>
      </c>
      <c r="AC157" s="241" t="s">
        <v>221</v>
      </c>
      <c r="AF157" s="62"/>
      <c r="AG157" s="62"/>
      <c r="AH157" s="62"/>
    </row>
    <row r="158" spans="1:34" s="85" customFormat="1" ht="11.25" customHeight="1">
      <c r="A158" s="52"/>
      <c r="B158" s="52" t="s">
        <v>153</v>
      </c>
      <c r="C158" s="240"/>
      <c r="D158" s="240"/>
      <c r="E158" s="82">
        <v>43171</v>
      </c>
      <c r="F158" s="54"/>
      <c r="G158" s="56"/>
      <c r="H158" s="56"/>
      <c r="I158" s="57"/>
      <c r="J158" s="57"/>
      <c r="K158" s="57"/>
      <c r="L158" s="57"/>
      <c r="M158" s="124"/>
      <c r="N158" s="57"/>
      <c r="O158" s="143"/>
      <c r="P158" s="57"/>
      <c r="Q158" s="57"/>
      <c r="R158" s="57"/>
      <c r="S158" s="57"/>
      <c r="T158" s="57"/>
      <c r="U158" s="58"/>
      <c r="V158" s="58"/>
      <c r="W158" s="58"/>
      <c r="X158" s="60"/>
      <c r="Y158" s="54"/>
      <c r="Z158" s="150" t="s">
        <v>54</v>
      </c>
      <c r="AA158" s="151">
        <v>105</v>
      </c>
      <c r="AB158" s="151">
        <v>105</v>
      </c>
      <c r="AC158" s="241"/>
      <c r="AF158" s="62"/>
      <c r="AG158" s="62"/>
      <c r="AH158" s="62"/>
    </row>
    <row r="159" spans="1:34" s="85" customFormat="1" ht="12" customHeight="1">
      <c r="A159" s="52"/>
      <c r="B159" s="52"/>
      <c r="C159" s="53"/>
      <c r="D159" s="54"/>
      <c r="E159" s="54"/>
      <c r="F159" s="54"/>
      <c r="G159" s="56"/>
      <c r="H159" s="56"/>
      <c r="I159" s="57"/>
      <c r="J159" s="57"/>
      <c r="K159" s="57"/>
      <c r="L159" s="57"/>
      <c r="M159" s="124"/>
      <c r="N159" s="57"/>
      <c r="O159" s="143"/>
      <c r="P159" s="57"/>
      <c r="Q159" s="57"/>
      <c r="R159" s="57"/>
      <c r="S159" s="57"/>
      <c r="T159" s="122"/>
      <c r="U159" s="122"/>
      <c r="V159" s="122"/>
      <c r="W159" s="122"/>
      <c r="X159" s="123"/>
      <c r="Y159" s="61"/>
      <c r="Z159" s="150" t="s">
        <v>55</v>
      </c>
      <c r="AA159" s="151">
        <v>12</v>
      </c>
      <c r="AB159" s="151">
        <v>12</v>
      </c>
      <c r="AC159" s="241"/>
      <c r="AF159" s="62"/>
      <c r="AG159" s="62"/>
      <c r="AH159" s="62"/>
    </row>
    <row r="160" spans="1:34" s="85" customFormat="1" ht="11.25" customHeight="1">
      <c r="A160" s="52"/>
      <c r="B160" s="52"/>
      <c r="C160" s="166"/>
      <c r="D160" s="233"/>
      <c r="E160" s="82"/>
      <c r="F160" s="54"/>
      <c r="G160" s="56"/>
      <c r="H160" s="56"/>
      <c r="I160" s="57"/>
      <c r="J160" s="57"/>
      <c r="K160" s="57"/>
      <c r="L160" s="57"/>
      <c r="M160" s="124"/>
      <c r="N160" s="57"/>
      <c r="O160" s="143"/>
      <c r="P160" s="57"/>
      <c r="Q160" s="57"/>
      <c r="R160" s="57"/>
      <c r="S160" s="57"/>
      <c r="T160" s="57"/>
      <c r="U160" s="58"/>
      <c r="V160" s="58"/>
      <c r="W160" s="58"/>
      <c r="X160" s="60"/>
      <c r="Y160" s="54"/>
      <c r="Z160" s="150"/>
      <c r="AA160" s="151"/>
      <c r="AB160" s="59"/>
      <c r="AC160" s="234"/>
      <c r="AF160" s="62"/>
      <c r="AG160" s="62"/>
      <c r="AH160" s="62"/>
    </row>
    <row r="161" spans="1:34" s="85" customFormat="1" ht="11.25" customHeight="1">
      <c r="A161" s="52" t="s">
        <v>155</v>
      </c>
      <c r="B161" s="52" t="s">
        <v>152</v>
      </c>
      <c r="C161" s="240" t="s">
        <v>207</v>
      </c>
      <c r="D161" s="240" t="s">
        <v>61</v>
      </c>
      <c r="E161" s="54" t="s">
        <v>156</v>
      </c>
      <c r="F161" s="54" t="s">
        <v>56</v>
      </c>
      <c r="G161" s="56">
        <v>43403</v>
      </c>
      <c r="H161" s="56">
        <v>43465</v>
      </c>
      <c r="I161" s="57"/>
      <c r="J161" s="57">
        <v>1661069.65</v>
      </c>
      <c r="K161" s="57">
        <v>0</v>
      </c>
      <c r="L161" s="57"/>
      <c r="M161" s="124">
        <f>SUM(J161:L161)</f>
        <v>1661069.65</v>
      </c>
      <c r="N161" s="57"/>
      <c r="O161" s="143">
        <v>1648153.66</v>
      </c>
      <c r="P161" s="57">
        <v>0</v>
      </c>
      <c r="Q161" s="57"/>
      <c r="R161" s="57">
        <f>SUM(O161:Q161)</f>
        <v>1648153.66</v>
      </c>
      <c r="S161" s="57"/>
      <c r="T161" s="57">
        <f>M161-O161</f>
        <v>12915.98999999999</v>
      </c>
      <c r="U161" s="58">
        <v>0</v>
      </c>
      <c r="V161" s="58"/>
      <c r="W161" s="58">
        <f>SUM(T161:V161)</f>
        <v>12915.98999999999</v>
      </c>
      <c r="X161" s="123">
        <f>O161/M161*1</f>
        <v>0.9922242935448252</v>
      </c>
      <c r="Y161" s="123">
        <v>1</v>
      </c>
      <c r="Z161" s="150" t="s">
        <v>229</v>
      </c>
      <c r="AA161" s="151">
        <v>1</v>
      </c>
      <c r="AB161" s="151">
        <v>1</v>
      </c>
      <c r="AC161" s="241" t="s">
        <v>231</v>
      </c>
      <c r="AF161" s="62"/>
      <c r="AG161" s="62"/>
      <c r="AH161" s="62"/>
    </row>
    <row r="162" spans="1:34" s="85" customFormat="1" ht="12" customHeight="1">
      <c r="A162" s="52"/>
      <c r="B162" s="52" t="s">
        <v>153</v>
      </c>
      <c r="C162" s="240"/>
      <c r="D162" s="240"/>
      <c r="E162" s="82">
        <v>43311</v>
      </c>
      <c r="F162" s="54"/>
      <c r="G162" s="56"/>
      <c r="H162" s="56"/>
      <c r="I162" s="57"/>
      <c r="J162" s="57"/>
      <c r="K162" s="57"/>
      <c r="L162" s="57"/>
      <c r="M162" s="124"/>
      <c r="N162" s="57"/>
      <c r="O162" s="143"/>
      <c r="P162" s="57"/>
      <c r="Q162" s="57"/>
      <c r="R162" s="57"/>
      <c r="S162" s="57"/>
      <c r="T162" s="57"/>
      <c r="U162" s="58"/>
      <c r="V162" s="58"/>
      <c r="W162" s="58"/>
      <c r="X162" s="60"/>
      <c r="Y162" s="54"/>
      <c r="Z162" s="150" t="s">
        <v>54</v>
      </c>
      <c r="AA162" s="151">
        <v>169</v>
      </c>
      <c r="AB162" s="151">
        <v>169</v>
      </c>
      <c r="AC162" s="241"/>
      <c r="AF162" s="62"/>
      <c r="AG162" s="62"/>
      <c r="AH162" s="62"/>
    </row>
    <row r="163" spans="1:34" s="85" customFormat="1" ht="11.25" customHeight="1">
      <c r="A163" s="52"/>
      <c r="B163" s="52"/>
      <c r="C163" s="53"/>
      <c r="D163" s="54"/>
      <c r="E163" s="54"/>
      <c r="F163" s="54"/>
      <c r="G163" s="56"/>
      <c r="H163" s="56"/>
      <c r="I163" s="57"/>
      <c r="J163" s="57"/>
      <c r="K163" s="57"/>
      <c r="L163" s="57"/>
      <c r="M163" s="124"/>
      <c r="N163" s="57"/>
      <c r="O163" s="143"/>
      <c r="P163" s="57"/>
      <c r="Q163" s="57"/>
      <c r="R163" s="57"/>
      <c r="S163" s="57"/>
      <c r="T163" s="122"/>
      <c r="U163" s="122"/>
      <c r="V163" s="122"/>
      <c r="W163" s="122"/>
      <c r="X163" s="123"/>
      <c r="Y163" s="61"/>
      <c r="Z163" s="150" t="s">
        <v>55</v>
      </c>
      <c r="AA163" s="151">
        <v>90</v>
      </c>
      <c r="AB163" s="151">
        <v>90</v>
      </c>
      <c r="AC163" s="241"/>
      <c r="AF163" s="62"/>
      <c r="AG163" s="62"/>
      <c r="AH163" s="62"/>
    </row>
    <row r="164" spans="1:34" s="85" customFormat="1" ht="11.25" customHeight="1">
      <c r="A164" s="52"/>
      <c r="B164" s="52"/>
      <c r="C164" s="53"/>
      <c r="D164" s="54"/>
      <c r="E164" s="54"/>
      <c r="F164" s="54"/>
      <c r="G164" s="56"/>
      <c r="H164" s="56"/>
      <c r="I164" s="57"/>
      <c r="J164" s="57"/>
      <c r="K164" s="57"/>
      <c r="L164" s="57"/>
      <c r="M164" s="124"/>
      <c r="N164" s="57"/>
      <c r="O164" s="143"/>
      <c r="P164" s="57"/>
      <c r="Q164" s="57"/>
      <c r="R164" s="57"/>
      <c r="S164" s="57"/>
      <c r="T164" s="122"/>
      <c r="U164" s="122"/>
      <c r="V164" s="122"/>
      <c r="W164" s="122"/>
      <c r="X164" s="123"/>
      <c r="Y164" s="61"/>
      <c r="Z164" s="150"/>
      <c r="AA164" s="151"/>
      <c r="AB164" s="59"/>
      <c r="AC164" s="185"/>
      <c r="AF164" s="62"/>
      <c r="AG164" s="62"/>
      <c r="AH164" s="62"/>
    </row>
    <row r="165" spans="1:34" s="180" customFormat="1" ht="12.75" customHeight="1">
      <c r="A165" s="52"/>
      <c r="B165" s="52"/>
      <c r="C165" s="53" t="s">
        <v>76</v>
      </c>
      <c r="D165" s="233"/>
      <c r="E165" s="82"/>
      <c r="F165" s="54"/>
      <c r="G165" s="56"/>
      <c r="H165" s="56"/>
      <c r="I165" s="57"/>
      <c r="J165" s="57"/>
      <c r="K165" s="57"/>
      <c r="L165" s="57"/>
      <c r="M165" s="124"/>
      <c r="N165" s="57"/>
      <c r="O165" s="143"/>
      <c r="P165" s="57"/>
      <c r="Q165" s="57"/>
      <c r="R165" s="57"/>
      <c r="S165" s="57"/>
      <c r="T165" s="57"/>
      <c r="U165" s="58"/>
      <c r="V165" s="58"/>
      <c r="W165" s="58"/>
      <c r="X165" s="60"/>
      <c r="Y165" s="54"/>
      <c r="Z165" s="150"/>
      <c r="AA165" s="151"/>
      <c r="AB165" s="59"/>
      <c r="AC165" s="185"/>
      <c r="AF165" s="200"/>
      <c r="AG165" s="200"/>
      <c r="AH165" s="200"/>
    </row>
    <row r="166" spans="1:34" s="180" customFormat="1" ht="12" customHeight="1">
      <c r="A166" s="52"/>
      <c r="B166" s="52"/>
      <c r="C166" s="53" t="s">
        <v>77</v>
      </c>
      <c r="D166" s="233"/>
      <c r="E166" s="82"/>
      <c r="F166" s="54"/>
      <c r="G166" s="56"/>
      <c r="H166" s="56"/>
      <c r="I166" s="57"/>
      <c r="J166" s="57"/>
      <c r="K166" s="57"/>
      <c r="L166" s="57"/>
      <c r="M166" s="124"/>
      <c r="N166" s="57"/>
      <c r="O166" s="143"/>
      <c r="P166" s="57"/>
      <c r="Q166" s="57"/>
      <c r="R166" s="57"/>
      <c r="S166" s="57"/>
      <c r="T166" s="57"/>
      <c r="U166" s="58"/>
      <c r="V166" s="58"/>
      <c r="W166" s="58"/>
      <c r="X166" s="60"/>
      <c r="Y166" s="54"/>
      <c r="Z166" s="150"/>
      <c r="AA166" s="151"/>
      <c r="AB166" s="59"/>
      <c r="AC166" s="185"/>
      <c r="AF166" s="200"/>
      <c r="AG166" s="200"/>
      <c r="AH166" s="200"/>
    </row>
    <row r="167" spans="1:34" s="85" customFormat="1" ht="11.25" customHeight="1">
      <c r="A167" s="52" t="s">
        <v>78</v>
      </c>
      <c r="B167" s="52" t="s">
        <v>79</v>
      </c>
      <c r="C167" s="240" t="s">
        <v>211</v>
      </c>
      <c r="D167" s="240" t="s">
        <v>84</v>
      </c>
      <c r="E167" s="54" t="s">
        <v>85</v>
      </c>
      <c r="F167" s="54" t="s">
        <v>56</v>
      </c>
      <c r="G167" s="56">
        <v>43265</v>
      </c>
      <c r="H167" s="56">
        <v>43465</v>
      </c>
      <c r="I167" s="57"/>
      <c r="J167" s="57">
        <v>692331.14</v>
      </c>
      <c r="K167" s="57">
        <v>0</v>
      </c>
      <c r="L167" s="57"/>
      <c r="M167" s="124">
        <f>SUM(J167:L167)</f>
        <v>692331.14</v>
      </c>
      <c r="N167" s="57"/>
      <c r="O167" s="143">
        <v>685859.49</v>
      </c>
      <c r="P167" s="57">
        <v>0</v>
      </c>
      <c r="Q167" s="57"/>
      <c r="R167" s="57">
        <f>SUM(O167:Q167)</f>
        <v>685859.49</v>
      </c>
      <c r="S167" s="57"/>
      <c r="T167" s="57">
        <f>M167-O167</f>
        <v>6471.650000000023</v>
      </c>
      <c r="U167" s="58">
        <v>0</v>
      </c>
      <c r="V167" s="58"/>
      <c r="W167" s="58">
        <f>SUM(T167:V167)</f>
        <v>6471.650000000023</v>
      </c>
      <c r="X167" s="123">
        <f>O167/M167*1</f>
        <v>0.9906523777046919</v>
      </c>
      <c r="Y167" s="123">
        <v>1</v>
      </c>
      <c r="Z167" s="150" t="s">
        <v>95</v>
      </c>
      <c r="AA167" s="151">
        <v>26</v>
      </c>
      <c r="AB167" s="151">
        <v>26</v>
      </c>
      <c r="AC167" s="241" t="s">
        <v>220</v>
      </c>
      <c r="AF167" s="62"/>
      <c r="AG167" s="62"/>
      <c r="AH167" s="62"/>
    </row>
    <row r="168" spans="1:34" s="85" customFormat="1" ht="11.25" customHeight="1">
      <c r="A168" s="52"/>
      <c r="B168" s="52" t="s">
        <v>83</v>
      </c>
      <c r="C168" s="240"/>
      <c r="D168" s="240"/>
      <c r="E168" s="82">
        <v>43171</v>
      </c>
      <c r="F168" s="54"/>
      <c r="G168" s="56"/>
      <c r="H168" s="56"/>
      <c r="I168" s="57"/>
      <c r="J168" s="57"/>
      <c r="K168" s="57"/>
      <c r="L168" s="57"/>
      <c r="M168" s="124"/>
      <c r="N168" s="57"/>
      <c r="O168" s="143"/>
      <c r="P168" s="57"/>
      <c r="Q168" s="57"/>
      <c r="R168" s="57"/>
      <c r="S168" s="57"/>
      <c r="T168" s="57"/>
      <c r="U168" s="58"/>
      <c r="V168" s="58"/>
      <c r="W168" s="58"/>
      <c r="X168" s="60"/>
      <c r="Y168" s="54"/>
      <c r="Z168" s="150" t="s">
        <v>54</v>
      </c>
      <c r="AA168" s="151">
        <v>105</v>
      </c>
      <c r="AB168" s="151">
        <v>105</v>
      </c>
      <c r="AC168" s="241"/>
      <c r="AF168" s="62"/>
      <c r="AG168" s="62"/>
      <c r="AH168" s="62"/>
    </row>
    <row r="169" spans="1:34" s="85" customFormat="1" ht="12" customHeight="1">
      <c r="A169" s="52"/>
      <c r="B169" s="52"/>
      <c r="C169" s="53"/>
      <c r="D169" s="54"/>
      <c r="E169" s="54"/>
      <c r="F169" s="54"/>
      <c r="G169" s="56"/>
      <c r="H169" s="56"/>
      <c r="I169" s="57"/>
      <c r="J169" s="57"/>
      <c r="K169" s="57"/>
      <c r="L169" s="57"/>
      <c r="M169" s="124"/>
      <c r="N169" s="57"/>
      <c r="O169" s="143"/>
      <c r="P169" s="57"/>
      <c r="Q169" s="57"/>
      <c r="R169" s="57"/>
      <c r="S169" s="57"/>
      <c r="T169" s="122"/>
      <c r="U169" s="122"/>
      <c r="V169" s="122"/>
      <c r="W169" s="122"/>
      <c r="X169" s="123"/>
      <c r="Y169" s="61"/>
      <c r="Z169" s="150" t="s">
        <v>55</v>
      </c>
      <c r="AA169" s="151">
        <v>12</v>
      </c>
      <c r="AB169" s="151">
        <v>12</v>
      </c>
      <c r="AC169" s="241"/>
      <c r="AF169" s="62"/>
      <c r="AG169" s="62"/>
      <c r="AH169" s="62"/>
    </row>
    <row r="170" spans="1:34" s="85" customFormat="1" ht="11.25" customHeight="1">
      <c r="A170" s="52"/>
      <c r="B170" s="52"/>
      <c r="C170" s="166"/>
      <c r="D170" s="233"/>
      <c r="E170" s="82"/>
      <c r="F170" s="54"/>
      <c r="G170" s="56"/>
      <c r="H170" s="56"/>
      <c r="I170" s="57"/>
      <c r="J170" s="57"/>
      <c r="K170" s="57"/>
      <c r="L170" s="57"/>
      <c r="M170" s="124"/>
      <c r="N170" s="57"/>
      <c r="O170" s="143"/>
      <c r="P170" s="57"/>
      <c r="Q170" s="57"/>
      <c r="R170" s="57"/>
      <c r="S170" s="57"/>
      <c r="T170" s="57"/>
      <c r="U170" s="58"/>
      <c r="V170" s="58"/>
      <c r="W170" s="58"/>
      <c r="X170" s="60"/>
      <c r="Y170" s="54"/>
      <c r="Z170" s="150"/>
      <c r="AA170" s="151"/>
      <c r="AB170" s="59"/>
      <c r="AC170" s="234"/>
      <c r="AF170" s="62"/>
      <c r="AG170" s="62"/>
      <c r="AH170" s="62"/>
    </row>
    <row r="171" spans="1:34" s="85" customFormat="1" ht="11.25" customHeight="1">
      <c r="A171" s="52" t="s">
        <v>86</v>
      </c>
      <c r="B171" s="52" t="s">
        <v>79</v>
      </c>
      <c r="C171" s="240" t="s">
        <v>211</v>
      </c>
      <c r="D171" s="240" t="s">
        <v>66</v>
      </c>
      <c r="E171" s="54" t="s">
        <v>87</v>
      </c>
      <c r="F171" s="54" t="s">
        <v>56</v>
      </c>
      <c r="G171" s="56">
        <v>43238</v>
      </c>
      <c r="H171" s="56">
        <v>43465</v>
      </c>
      <c r="I171" s="57"/>
      <c r="J171" s="57">
        <v>1544430.99</v>
      </c>
      <c r="K171" s="57">
        <v>0</v>
      </c>
      <c r="L171" s="57"/>
      <c r="M171" s="124">
        <f>SUM(J171:L171)</f>
        <v>1544430.99</v>
      </c>
      <c r="N171" s="57"/>
      <c r="O171" s="143">
        <v>1533305.53</v>
      </c>
      <c r="P171" s="57">
        <v>0</v>
      </c>
      <c r="Q171" s="57"/>
      <c r="R171" s="57">
        <f>SUM(O171:Q171)</f>
        <v>1533305.53</v>
      </c>
      <c r="S171" s="57"/>
      <c r="T171" s="57">
        <f>M171-O171</f>
        <v>11125.459999999963</v>
      </c>
      <c r="U171" s="58">
        <v>0</v>
      </c>
      <c r="V171" s="58"/>
      <c r="W171" s="58">
        <f>SUM(T171:V171)</f>
        <v>11125.459999999963</v>
      </c>
      <c r="X171" s="123">
        <f>O171/M171*1</f>
        <v>0.9927964019939797</v>
      </c>
      <c r="Y171" s="123">
        <v>1</v>
      </c>
      <c r="Z171" s="150" t="s">
        <v>95</v>
      </c>
      <c r="AA171" s="151">
        <v>58</v>
      </c>
      <c r="AB171" s="151">
        <v>58</v>
      </c>
      <c r="AC171" s="241" t="s">
        <v>232</v>
      </c>
      <c r="AF171" s="62"/>
      <c r="AG171" s="62"/>
      <c r="AH171" s="62"/>
    </row>
    <row r="172" spans="1:34" s="85" customFormat="1" ht="12" customHeight="1">
      <c r="A172" s="52"/>
      <c r="B172" s="52" t="s">
        <v>83</v>
      </c>
      <c r="C172" s="240"/>
      <c r="D172" s="240"/>
      <c r="E172" s="82">
        <v>43171</v>
      </c>
      <c r="F172" s="54"/>
      <c r="G172" s="56"/>
      <c r="H172" s="56"/>
      <c r="I172" s="57"/>
      <c r="J172" s="57"/>
      <c r="K172" s="57"/>
      <c r="L172" s="57"/>
      <c r="M172" s="124"/>
      <c r="N172" s="57"/>
      <c r="O172" s="143"/>
      <c r="P172" s="57"/>
      <c r="Q172" s="57"/>
      <c r="R172" s="57"/>
      <c r="S172" s="57"/>
      <c r="T172" s="57"/>
      <c r="U172" s="58"/>
      <c r="V172" s="58"/>
      <c r="W172" s="58"/>
      <c r="X172" s="60"/>
      <c r="Y172" s="54"/>
      <c r="Z172" s="150" t="s">
        <v>54</v>
      </c>
      <c r="AA172" s="151">
        <v>169</v>
      </c>
      <c r="AB172" s="151">
        <v>169</v>
      </c>
      <c r="AC172" s="241"/>
      <c r="AF172" s="62"/>
      <c r="AG172" s="62"/>
      <c r="AH172" s="62"/>
    </row>
    <row r="173" spans="1:34" s="85" customFormat="1" ht="11.25" customHeight="1">
      <c r="A173" s="52"/>
      <c r="B173" s="52"/>
      <c r="C173" s="53"/>
      <c r="D173" s="54"/>
      <c r="E173" s="54"/>
      <c r="F173" s="54"/>
      <c r="G173" s="56"/>
      <c r="H173" s="56"/>
      <c r="I173" s="57"/>
      <c r="J173" s="57"/>
      <c r="K173" s="57"/>
      <c r="L173" s="57"/>
      <c r="M173" s="124"/>
      <c r="N173" s="57"/>
      <c r="O173" s="143"/>
      <c r="P173" s="57"/>
      <c r="Q173" s="57"/>
      <c r="R173" s="57"/>
      <c r="S173" s="57"/>
      <c r="T173" s="122"/>
      <c r="U173" s="122"/>
      <c r="V173" s="122"/>
      <c r="W173" s="122"/>
      <c r="X173" s="123"/>
      <c r="Y173" s="61"/>
      <c r="Z173" s="150" t="s">
        <v>55</v>
      </c>
      <c r="AA173" s="151">
        <v>16</v>
      </c>
      <c r="AB173" s="151">
        <v>16</v>
      </c>
      <c r="AC173" s="241"/>
      <c r="AF173" s="62"/>
      <c r="AG173" s="62"/>
      <c r="AH173" s="62"/>
    </row>
    <row r="174" spans="1:34" s="85" customFormat="1" ht="11.25" customHeight="1">
      <c r="A174" s="52"/>
      <c r="B174" s="52"/>
      <c r="C174" s="166"/>
      <c r="D174" s="166"/>
      <c r="E174" s="82"/>
      <c r="F174" s="54"/>
      <c r="G174" s="56"/>
      <c r="H174" s="56"/>
      <c r="I174" s="57"/>
      <c r="J174" s="57"/>
      <c r="K174" s="57"/>
      <c r="L174" s="57"/>
      <c r="M174" s="124"/>
      <c r="N174" s="57"/>
      <c r="O174" s="143"/>
      <c r="P174" s="57"/>
      <c r="Q174" s="57"/>
      <c r="R174" s="57"/>
      <c r="S174" s="57"/>
      <c r="T174" s="57"/>
      <c r="U174" s="58"/>
      <c r="V174" s="58"/>
      <c r="W174" s="58"/>
      <c r="X174" s="60"/>
      <c r="Y174" s="54"/>
      <c r="Z174" s="150"/>
      <c r="AA174" s="151"/>
      <c r="AB174" s="59"/>
      <c r="AC174" s="185"/>
      <c r="AF174" s="62"/>
      <c r="AG174" s="62"/>
      <c r="AH174" s="62"/>
    </row>
    <row r="175" spans="1:34" s="184" customFormat="1" ht="11.25" customHeight="1">
      <c r="A175" s="52" t="s">
        <v>142</v>
      </c>
      <c r="B175" s="52" t="s">
        <v>79</v>
      </c>
      <c r="C175" s="240" t="s">
        <v>145</v>
      </c>
      <c r="D175" s="240" t="s">
        <v>146</v>
      </c>
      <c r="E175" s="54" t="s">
        <v>143</v>
      </c>
      <c r="F175" s="54" t="s">
        <v>56</v>
      </c>
      <c r="G175" s="56">
        <v>43378</v>
      </c>
      <c r="H175" s="56">
        <v>43465</v>
      </c>
      <c r="I175" s="57"/>
      <c r="J175" s="57">
        <v>1316604.72</v>
      </c>
      <c r="K175" s="57">
        <v>0</v>
      </c>
      <c r="L175" s="57"/>
      <c r="M175" s="124">
        <f>SUM(J175:L175)</f>
        <v>1316604.72</v>
      </c>
      <c r="N175" s="57"/>
      <c r="O175" s="143">
        <v>1307333.39</v>
      </c>
      <c r="P175" s="57">
        <v>0</v>
      </c>
      <c r="Q175" s="57"/>
      <c r="R175" s="57">
        <f>SUM(O175:Q175)</f>
        <v>1307333.39</v>
      </c>
      <c r="S175" s="57"/>
      <c r="T175" s="57">
        <f>M175-O175</f>
        <v>9271.330000000075</v>
      </c>
      <c r="U175" s="58">
        <v>0</v>
      </c>
      <c r="V175" s="58"/>
      <c r="W175" s="58">
        <f>SUM(T175:V175)</f>
        <v>9271.330000000075</v>
      </c>
      <c r="X175" s="123">
        <f>O175/M175*1</f>
        <v>0.9929581522387372</v>
      </c>
      <c r="Y175" s="123">
        <v>1</v>
      </c>
      <c r="Z175" s="150" t="s">
        <v>218</v>
      </c>
      <c r="AA175" s="151">
        <v>12</v>
      </c>
      <c r="AB175" s="151">
        <v>12</v>
      </c>
      <c r="AC175" s="241" t="s">
        <v>219</v>
      </c>
      <c r="AF175" s="201"/>
      <c r="AG175" s="201"/>
      <c r="AH175" s="201"/>
    </row>
    <row r="176" spans="1:34" s="184" customFormat="1" ht="11.25" customHeight="1">
      <c r="A176" s="52"/>
      <c r="B176" s="52" t="s">
        <v>83</v>
      </c>
      <c r="C176" s="240"/>
      <c r="D176" s="240"/>
      <c r="E176" s="82">
        <v>43311</v>
      </c>
      <c r="F176" s="54"/>
      <c r="G176" s="56"/>
      <c r="H176" s="56"/>
      <c r="I176" s="57"/>
      <c r="J176" s="57"/>
      <c r="K176" s="57"/>
      <c r="L176" s="57"/>
      <c r="M176" s="124"/>
      <c r="N176" s="57"/>
      <c r="O176" s="143"/>
      <c r="P176" s="57"/>
      <c r="Q176" s="57"/>
      <c r="R176" s="57"/>
      <c r="S176" s="57"/>
      <c r="T176" s="57"/>
      <c r="U176" s="58"/>
      <c r="V176" s="58"/>
      <c r="W176" s="58"/>
      <c r="X176" s="60"/>
      <c r="Y176" s="54"/>
      <c r="Z176" s="150" t="s">
        <v>54</v>
      </c>
      <c r="AA176" s="151">
        <v>12</v>
      </c>
      <c r="AB176" s="151">
        <v>12</v>
      </c>
      <c r="AC176" s="241"/>
      <c r="AF176" s="201"/>
      <c r="AG176" s="201"/>
      <c r="AH176" s="201"/>
    </row>
    <row r="177" spans="1:32" s="85" customFormat="1" ht="11.25" customHeight="1">
      <c r="A177" s="169"/>
      <c r="B177" s="169"/>
      <c r="C177" s="170"/>
      <c r="D177" s="170"/>
      <c r="E177" s="170"/>
      <c r="F177" s="170"/>
      <c r="G177" s="171"/>
      <c r="H177" s="171"/>
      <c r="I177" s="172"/>
      <c r="J177" s="172"/>
      <c r="K177" s="172"/>
      <c r="L177" s="172"/>
      <c r="M177" s="173"/>
      <c r="N177" s="172"/>
      <c r="O177" s="174"/>
      <c r="P177" s="172"/>
      <c r="Q177" s="172"/>
      <c r="R177" s="172"/>
      <c r="S177" s="172"/>
      <c r="T177" s="172"/>
      <c r="U177" s="175"/>
      <c r="V177" s="175"/>
      <c r="W177" s="175"/>
      <c r="X177" s="176"/>
      <c r="Y177" s="176"/>
      <c r="Z177" s="226" t="s">
        <v>55</v>
      </c>
      <c r="AA177" s="227">
        <v>123</v>
      </c>
      <c r="AB177" s="227">
        <v>123</v>
      </c>
      <c r="AC177" s="281"/>
      <c r="AF177" s="62"/>
    </row>
    <row r="178" spans="1:32" s="85" customFormat="1" ht="12.75">
      <c r="A178" s="184"/>
      <c r="B178" s="184"/>
      <c r="C178" s="184"/>
      <c r="D178" s="184"/>
      <c r="E178" s="184"/>
      <c r="F178" s="184"/>
      <c r="G178" s="206"/>
      <c r="H178" s="193" t="s">
        <v>46</v>
      </c>
      <c r="I178" s="202"/>
      <c r="J178" s="203">
        <f>SUM(J149:J177)</f>
        <v>9615121.709999999</v>
      </c>
      <c r="K178" s="203">
        <f>SUM(K151:K177)</f>
        <v>0</v>
      </c>
      <c r="L178" s="203"/>
      <c r="M178" s="204">
        <f>SUM(M149:M177)</f>
        <v>9615121.709999999</v>
      </c>
      <c r="N178" s="203"/>
      <c r="O178" s="205">
        <f>SUM(O149:O177)</f>
        <v>9554467.4</v>
      </c>
      <c r="P178" s="203">
        <f>SUM(P151:P177)</f>
        <v>0</v>
      </c>
      <c r="Q178" s="203"/>
      <c r="R178" s="203">
        <f>SUM(R149:R177)</f>
        <v>9554467.4</v>
      </c>
      <c r="S178" s="203"/>
      <c r="T178" s="203">
        <f>SUM(T149:T177)</f>
        <v>60654.30999999982</v>
      </c>
      <c r="U178" s="203">
        <f>SUM(U151:U177)</f>
        <v>0</v>
      </c>
      <c r="V178" s="203"/>
      <c r="W178" s="203">
        <f>SUM(W149:W177)</f>
        <v>60654.30999999982</v>
      </c>
      <c r="X178" s="203"/>
      <c r="Y178" s="203"/>
      <c r="Z178" s="184"/>
      <c r="AA178" s="184"/>
      <c r="AB178" s="184"/>
      <c r="AC178" s="184"/>
      <c r="AF178" s="62"/>
    </row>
    <row r="179" spans="1:32" s="85" customFormat="1" ht="12.75">
      <c r="A179" s="184"/>
      <c r="B179" s="184"/>
      <c r="C179" s="184"/>
      <c r="D179" s="184"/>
      <c r="E179" s="184"/>
      <c r="F179" s="184"/>
      <c r="G179" s="206"/>
      <c r="H179" s="193" t="s">
        <v>47</v>
      </c>
      <c r="I179" s="194"/>
      <c r="J179" s="195">
        <f>+J178</f>
        <v>9615121.709999999</v>
      </c>
      <c r="K179" s="195">
        <f>SUM(K178)</f>
        <v>0</v>
      </c>
      <c r="L179" s="195"/>
      <c r="M179" s="196">
        <f>+M178</f>
        <v>9615121.709999999</v>
      </c>
      <c r="N179" s="195"/>
      <c r="O179" s="197">
        <f>+O178</f>
        <v>9554467.4</v>
      </c>
      <c r="P179" s="195">
        <f>SUM(P178)</f>
        <v>0</v>
      </c>
      <c r="Q179" s="195"/>
      <c r="R179" s="195">
        <f>+R178</f>
        <v>9554467.4</v>
      </c>
      <c r="S179" s="195"/>
      <c r="T179" s="195">
        <f>+T178</f>
        <v>60654.30999999982</v>
      </c>
      <c r="U179" s="195">
        <f>SUM(U178)</f>
        <v>0</v>
      </c>
      <c r="V179" s="195"/>
      <c r="W179" s="195">
        <f>+W178</f>
        <v>60654.30999999982</v>
      </c>
      <c r="X179" s="198"/>
      <c r="Y179" s="198"/>
      <c r="Z179" s="184"/>
      <c r="AA179" s="184"/>
      <c r="AB179" s="184"/>
      <c r="AC179" s="184"/>
      <c r="AF179" s="62"/>
    </row>
    <row r="180" spans="1:32" s="85" customFormat="1" ht="12.75">
      <c r="A180" s="184"/>
      <c r="B180" s="184"/>
      <c r="C180" s="184"/>
      <c r="D180" s="184"/>
      <c r="E180" s="184"/>
      <c r="F180" s="184"/>
      <c r="G180" s="206"/>
      <c r="H180" s="193" t="s">
        <v>48</v>
      </c>
      <c r="I180" s="194"/>
      <c r="J180" s="195">
        <f>+J179</f>
        <v>9615121.709999999</v>
      </c>
      <c r="K180" s="195">
        <f>SUM(K179)</f>
        <v>0</v>
      </c>
      <c r="L180" s="195"/>
      <c r="M180" s="196">
        <f>+M179</f>
        <v>9615121.709999999</v>
      </c>
      <c r="N180" s="195"/>
      <c r="O180" s="197">
        <f>+O179</f>
        <v>9554467.4</v>
      </c>
      <c r="P180" s="195">
        <f>SUM(P179)</f>
        <v>0</v>
      </c>
      <c r="Q180" s="195"/>
      <c r="R180" s="195">
        <f>+R179</f>
        <v>9554467.4</v>
      </c>
      <c r="S180" s="195"/>
      <c r="T180" s="195">
        <f>+T179</f>
        <v>60654.30999999982</v>
      </c>
      <c r="U180" s="195">
        <f>SUM(U179)</f>
        <v>0</v>
      </c>
      <c r="V180" s="195"/>
      <c r="W180" s="195">
        <f>+W179</f>
        <v>60654.30999999982</v>
      </c>
      <c r="X180" s="198"/>
      <c r="Y180" s="198"/>
      <c r="Z180" s="184"/>
      <c r="AA180" s="184"/>
      <c r="AB180" s="184"/>
      <c r="AC180" s="184"/>
      <c r="AF180" s="62"/>
    </row>
    <row r="181" spans="1:32" s="85" customFormat="1" ht="12.75">
      <c r="A181" s="184"/>
      <c r="B181" s="184"/>
      <c r="C181" s="184"/>
      <c r="D181" s="184"/>
      <c r="E181" s="184"/>
      <c r="F181" s="184"/>
      <c r="G181" s="206"/>
      <c r="H181" s="206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F181" s="62"/>
    </row>
    <row r="182" spans="1:32" s="85" customFormat="1" ht="12.75">
      <c r="A182" s="184"/>
      <c r="B182" s="184"/>
      <c r="C182" s="184"/>
      <c r="D182" s="184"/>
      <c r="E182" s="184"/>
      <c r="F182" s="184"/>
      <c r="G182" s="206"/>
      <c r="H182" s="206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F182" s="62"/>
    </row>
    <row r="183" spans="1:32" s="85" customFormat="1" ht="12.75">
      <c r="A183" s="184"/>
      <c r="B183" s="184"/>
      <c r="C183" s="184"/>
      <c r="D183" s="184"/>
      <c r="E183" s="184"/>
      <c r="F183" s="184"/>
      <c r="G183" s="206"/>
      <c r="H183" s="206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F183" s="62"/>
    </row>
    <row r="184" spans="1:32" s="85" customFormat="1" ht="12.75">
      <c r="A184" s="184"/>
      <c r="B184" s="184"/>
      <c r="C184" s="184"/>
      <c r="D184" s="184"/>
      <c r="E184" s="184"/>
      <c r="F184" s="184"/>
      <c r="G184" s="206"/>
      <c r="H184" s="206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F184" s="62"/>
    </row>
    <row r="185" spans="1:32" s="85" customFormat="1" ht="12.75">
      <c r="A185" s="184"/>
      <c r="B185" s="184"/>
      <c r="C185" s="236"/>
      <c r="D185" s="201"/>
      <c r="E185" s="201"/>
      <c r="F185" s="201"/>
      <c r="G185" s="209"/>
      <c r="H185" s="236"/>
      <c r="I185" s="236"/>
      <c r="J185" s="236"/>
      <c r="K185" s="236"/>
      <c r="L185" s="236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36"/>
      <c r="Y185" s="236"/>
      <c r="Z185" s="236"/>
      <c r="AA185" s="236"/>
      <c r="AB185" s="236"/>
      <c r="AC185" s="184"/>
      <c r="AF185" s="62"/>
    </row>
    <row r="186" spans="1:29" s="85" customFormat="1" ht="13.5" thickBot="1">
      <c r="A186" s="184"/>
      <c r="B186" s="184"/>
      <c r="C186" s="236"/>
      <c r="D186" s="184"/>
      <c r="E186" s="243" t="s">
        <v>80</v>
      </c>
      <c r="F186" s="243"/>
      <c r="G186" s="243"/>
      <c r="H186" s="243"/>
      <c r="I186" s="76"/>
      <c r="J186" s="76"/>
      <c r="K186" s="76"/>
      <c r="L186" s="76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243" t="s">
        <v>82</v>
      </c>
      <c r="X186" s="243"/>
      <c r="Y186" s="243"/>
      <c r="Z186" s="243"/>
      <c r="AA186" s="243"/>
      <c r="AB186" s="243"/>
      <c r="AC186" s="184"/>
    </row>
    <row r="187" spans="1:29" s="85" customFormat="1" ht="12.75">
      <c r="A187" s="184"/>
      <c r="B187" s="184"/>
      <c r="C187" s="238"/>
      <c r="D187" s="184"/>
      <c r="E187" s="244" t="s">
        <v>49</v>
      </c>
      <c r="F187" s="244"/>
      <c r="G187" s="244"/>
      <c r="H187" s="244"/>
      <c r="I187" s="76"/>
      <c r="J187" s="76"/>
      <c r="K187" s="76"/>
      <c r="L187" s="76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249" t="s">
        <v>52</v>
      </c>
      <c r="X187" s="249"/>
      <c r="Y187" s="249"/>
      <c r="Z187" s="249"/>
      <c r="AA187" s="249"/>
      <c r="AB187" s="249"/>
      <c r="AC187" s="184"/>
    </row>
    <row r="188" spans="1:29" s="85" customFormat="1" ht="12.75">
      <c r="A188" s="184"/>
      <c r="B188" s="184"/>
      <c r="C188" s="238"/>
      <c r="D188" s="184"/>
      <c r="E188" s="236"/>
      <c r="F188" s="236"/>
      <c r="G188" s="236"/>
      <c r="H188" s="236"/>
      <c r="I188" s="76"/>
      <c r="J188" s="76"/>
      <c r="K188" s="76"/>
      <c r="L188" s="76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236"/>
      <c r="X188" s="236"/>
      <c r="Y188" s="236"/>
      <c r="Z188" s="236"/>
      <c r="AA188" s="236"/>
      <c r="AB188" s="236"/>
      <c r="AC188" s="184"/>
    </row>
    <row r="189" spans="1:29" s="85" customFormat="1" ht="12.75">
      <c r="A189" s="184"/>
      <c r="B189" s="184"/>
      <c r="C189" s="238"/>
      <c r="D189" s="184"/>
      <c r="E189" s="236"/>
      <c r="F189" s="236"/>
      <c r="G189" s="236"/>
      <c r="H189" s="236"/>
      <c r="I189" s="76"/>
      <c r="J189" s="76"/>
      <c r="K189" s="76"/>
      <c r="L189" s="76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236"/>
      <c r="X189" s="236"/>
      <c r="Y189" s="236"/>
      <c r="Z189" s="236"/>
      <c r="AA189" s="236"/>
      <c r="AB189" s="236"/>
      <c r="AC189" s="184"/>
    </row>
    <row r="190" spans="1:29" s="85" customFormat="1" ht="12.75">
      <c r="A190" s="184"/>
      <c r="B190" s="184"/>
      <c r="C190" s="238"/>
      <c r="D190" s="184"/>
      <c r="E190" s="236"/>
      <c r="F190" s="236"/>
      <c r="G190" s="236"/>
      <c r="H190" s="236"/>
      <c r="I190" s="76"/>
      <c r="J190" s="76"/>
      <c r="K190" s="76"/>
      <c r="L190" s="76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236"/>
      <c r="X190" s="236"/>
      <c r="Y190" s="236"/>
      <c r="Z190" s="236"/>
      <c r="AA190" s="236"/>
      <c r="AB190" s="236"/>
      <c r="AC190" s="184"/>
    </row>
    <row r="191" spans="3:32" s="184" customFormat="1" ht="12" customHeight="1">
      <c r="C191" s="238"/>
      <c r="G191" s="206"/>
      <c r="H191" s="238"/>
      <c r="I191" s="238"/>
      <c r="J191" s="238"/>
      <c r="K191" s="238"/>
      <c r="L191" s="238"/>
      <c r="W191" s="236"/>
      <c r="X191" s="236"/>
      <c r="Y191" s="236"/>
      <c r="Z191" s="236"/>
      <c r="AA191" s="236"/>
      <c r="AB191" s="236"/>
      <c r="AF191" s="201"/>
    </row>
    <row r="192" spans="3:32" s="184" customFormat="1" ht="12" customHeight="1">
      <c r="C192" s="238"/>
      <c r="G192" s="206"/>
      <c r="H192" s="238"/>
      <c r="I192" s="238"/>
      <c r="J192" s="238"/>
      <c r="K192" s="238"/>
      <c r="L192" s="238"/>
      <c r="W192" s="236"/>
      <c r="X192" s="236"/>
      <c r="Y192" s="236"/>
      <c r="Z192" s="236"/>
      <c r="AA192" s="236"/>
      <c r="AB192" s="236"/>
      <c r="AF192" s="201"/>
    </row>
    <row r="193" spans="3:32" s="184" customFormat="1" ht="12" customHeight="1">
      <c r="C193" s="238"/>
      <c r="G193" s="206"/>
      <c r="H193" s="238"/>
      <c r="I193" s="238"/>
      <c r="J193" s="238"/>
      <c r="K193" s="238"/>
      <c r="L193" s="238"/>
      <c r="W193" s="236"/>
      <c r="X193" s="236"/>
      <c r="Y193" s="236"/>
      <c r="Z193" s="236"/>
      <c r="AA193" s="236"/>
      <c r="AB193" s="236"/>
      <c r="AF193" s="201"/>
    </row>
    <row r="194" spans="3:32" s="184" customFormat="1" ht="12" customHeight="1">
      <c r="C194" s="238"/>
      <c r="G194" s="206"/>
      <c r="H194" s="238"/>
      <c r="I194" s="238"/>
      <c r="J194" s="238"/>
      <c r="K194" s="238"/>
      <c r="L194" s="238"/>
      <c r="W194" s="236"/>
      <c r="X194" s="236"/>
      <c r="Y194" s="236"/>
      <c r="Z194" s="236"/>
      <c r="AA194" s="236"/>
      <c r="AB194" s="236"/>
      <c r="AF194" s="201"/>
    </row>
    <row r="195" spans="1:32" s="85" customFormat="1" ht="12.75">
      <c r="A195" s="184"/>
      <c r="B195" s="184"/>
      <c r="C195" s="184"/>
      <c r="D195" s="184"/>
      <c r="E195" s="184"/>
      <c r="F195" s="184"/>
      <c r="G195" s="206"/>
      <c r="H195" s="206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286"/>
      <c r="AB195" s="184"/>
      <c r="AC195" s="184"/>
      <c r="AF195" s="62"/>
    </row>
    <row r="196" spans="1:32" s="85" customFormat="1" ht="12.75">
      <c r="A196" s="184"/>
      <c r="B196" s="184"/>
      <c r="C196" s="184"/>
      <c r="D196" s="184"/>
      <c r="E196" s="184"/>
      <c r="F196" s="184"/>
      <c r="G196" s="206"/>
      <c r="H196" s="206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286"/>
      <c r="AB196" s="184"/>
      <c r="AC196" s="184"/>
      <c r="AD196" s="62"/>
      <c r="AE196" s="62"/>
      <c r="AF196" s="62"/>
    </row>
    <row r="197" spans="1:32" s="85" customFormat="1" ht="12.75">
      <c r="A197" s="184"/>
      <c r="B197" s="184"/>
      <c r="C197" s="184"/>
      <c r="D197" s="184"/>
      <c r="E197" s="184"/>
      <c r="F197" s="184"/>
      <c r="G197" s="206"/>
      <c r="H197" s="206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286"/>
      <c r="AB197" s="184"/>
      <c r="AC197" s="184"/>
      <c r="AD197" s="62"/>
      <c r="AE197" s="62"/>
      <c r="AF197" s="62"/>
    </row>
    <row r="198" spans="1:32" s="85" customFormat="1" ht="12.75">
      <c r="A198" s="184"/>
      <c r="B198" s="184"/>
      <c r="C198" s="184"/>
      <c r="D198" s="184"/>
      <c r="E198" s="184"/>
      <c r="F198" s="184"/>
      <c r="G198" s="206"/>
      <c r="H198" s="206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286"/>
      <c r="AB198" s="184"/>
      <c r="AC198" s="184"/>
      <c r="AD198" s="62"/>
      <c r="AE198" s="62"/>
      <c r="AF198" s="62"/>
    </row>
    <row r="199" spans="1:32" s="85" customFormat="1" ht="12.75">
      <c r="A199" s="152" t="s">
        <v>0</v>
      </c>
      <c r="B199" s="152"/>
      <c r="C199" s="184"/>
      <c r="D199" s="184"/>
      <c r="E199" s="184"/>
      <c r="F199" s="184"/>
      <c r="G199" s="206"/>
      <c r="H199" s="206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98" t="s">
        <v>1</v>
      </c>
      <c r="Z199" s="98"/>
      <c r="AA199" s="184"/>
      <c r="AB199" s="184"/>
      <c r="AC199" s="184"/>
      <c r="AD199" s="62"/>
      <c r="AE199" s="62"/>
      <c r="AF199" s="62"/>
    </row>
    <row r="200" spans="1:32" s="85" customFormat="1" ht="12.75">
      <c r="A200" s="152" t="s">
        <v>2</v>
      </c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98" t="s">
        <v>210</v>
      </c>
      <c r="Z200" s="191"/>
      <c r="AA200" s="191"/>
      <c r="AB200" s="191"/>
      <c r="AC200" s="191"/>
      <c r="AD200" s="62"/>
      <c r="AE200" s="62"/>
      <c r="AF200" s="62"/>
    </row>
    <row r="201" spans="1:32" s="85" customFormat="1" ht="12.75">
      <c r="A201" s="248" t="s">
        <v>3</v>
      </c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62"/>
      <c r="AE201" s="62"/>
      <c r="AF201" s="62"/>
    </row>
    <row r="202" spans="1:32" s="85" customFormat="1" ht="12.75">
      <c r="A202" s="242" t="s">
        <v>4</v>
      </c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62"/>
      <c r="AE202" s="62"/>
      <c r="AF202" s="62"/>
    </row>
    <row r="203" spans="1:32" s="85" customFormat="1" ht="12.75">
      <c r="A203" s="242" t="s">
        <v>5</v>
      </c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62"/>
      <c r="AE203" s="62"/>
      <c r="AF203" s="62"/>
    </row>
    <row r="204" spans="1:32" s="85" customFormat="1" ht="12.75">
      <c r="A204" s="242" t="s">
        <v>6</v>
      </c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62"/>
      <c r="AE204" s="62"/>
      <c r="AF204" s="62"/>
    </row>
    <row r="205" spans="1:32" s="85" customFormat="1" ht="12.75">
      <c r="A205" s="242" t="s">
        <v>7</v>
      </c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62"/>
      <c r="AE205" s="62"/>
      <c r="AF205" s="62"/>
    </row>
    <row r="206" spans="1:32" s="85" customFormat="1" ht="12.75">
      <c r="A206" s="242" t="s">
        <v>81</v>
      </c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62"/>
      <c r="AE206" s="62"/>
      <c r="AF206" s="62"/>
    </row>
    <row r="207" spans="1:32" s="85" customFormat="1" ht="12.75">
      <c r="A207" s="154"/>
      <c r="B207" s="154"/>
      <c r="C207" s="154"/>
      <c r="D207" s="154"/>
      <c r="E207" s="154"/>
      <c r="F207" s="154"/>
      <c r="G207" s="155"/>
      <c r="H207" s="155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62"/>
      <c r="AE207" s="62"/>
      <c r="AF207" s="62"/>
    </row>
    <row r="208" spans="1:29" s="85" customFormat="1" ht="12.75" customHeight="1">
      <c r="A208" s="152"/>
      <c r="B208" s="152"/>
      <c r="C208" s="152"/>
      <c r="D208" s="152" t="s">
        <v>53</v>
      </c>
      <c r="E208" s="152"/>
      <c r="F208" s="152"/>
      <c r="G208" s="152" t="s">
        <v>246</v>
      </c>
      <c r="H208" s="153"/>
      <c r="I208" s="152"/>
      <c r="J208" s="152"/>
      <c r="K208" s="152" t="s">
        <v>247</v>
      </c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242" t="s">
        <v>248</v>
      </c>
      <c r="W208" s="242"/>
      <c r="X208" s="242"/>
      <c r="Y208" s="242"/>
      <c r="Z208" s="242"/>
      <c r="AA208" s="152"/>
      <c r="AB208" s="152"/>
      <c r="AC208" s="152"/>
    </row>
    <row r="209" spans="1:32" s="85" customFormat="1" ht="12.75">
      <c r="A209" s="152" t="s">
        <v>68</v>
      </c>
      <c r="B209" s="154"/>
      <c r="C209" s="154"/>
      <c r="D209" s="154"/>
      <c r="E209" s="154"/>
      <c r="F209" s="154"/>
      <c r="G209" s="155"/>
      <c r="H209" s="155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62"/>
      <c r="AE209" s="62"/>
      <c r="AF209" s="62"/>
    </row>
    <row r="210" spans="1:32" s="85" customFormat="1" ht="12.75">
      <c r="A210" s="156" t="s">
        <v>8</v>
      </c>
      <c r="B210" s="156" t="s">
        <v>9</v>
      </c>
      <c r="C210" s="156"/>
      <c r="D210" s="156"/>
      <c r="E210" s="156"/>
      <c r="F210" s="156"/>
      <c r="G210" s="256" t="s">
        <v>10</v>
      </c>
      <c r="H210" s="257"/>
      <c r="I210" s="245" t="s">
        <v>11</v>
      </c>
      <c r="J210" s="246"/>
      <c r="K210" s="246"/>
      <c r="L210" s="246"/>
      <c r="M210" s="247"/>
      <c r="N210" s="245" t="s">
        <v>12</v>
      </c>
      <c r="O210" s="246"/>
      <c r="P210" s="246"/>
      <c r="Q210" s="246"/>
      <c r="R210" s="247"/>
      <c r="S210" s="245" t="s">
        <v>13</v>
      </c>
      <c r="T210" s="246"/>
      <c r="U210" s="246"/>
      <c r="V210" s="246"/>
      <c r="W210" s="247"/>
      <c r="X210" s="156" t="s">
        <v>14</v>
      </c>
      <c r="Y210" s="156" t="s">
        <v>14</v>
      </c>
      <c r="Z210" s="245" t="s">
        <v>15</v>
      </c>
      <c r="AA210" s="246"/>
      <c r="AB210" s="247"/>
      <c r="AC210" s="157"/>
      <c r="AD210" s="62"/>
      <c r="AE210" s="62"/>
      <c r="AF210" s="62"/>
    </row>
    <row r="211" spans="1:32" s="85" customFormat="1" ht="12.75">
      <c r="A211" s="53" t="s">
        <v>16</v>
      </c>
      <c r="B211" s="53" t="s">
        <v>17</v>
      </c>
      <c r="C211" s="53" t="s">
        <v>18</v>
      </c>
      <c r="D211" s="53" t="s">
        <v>19</v>
      </c>
      <c r="E211" s="53" t="s">
        <v>20</v>
      </c>
      <c r="F211" s="53" t="s">
        <v>21</v>
      </c>
      <c r="G211" s="253" t="s">
        <v>22</v>
      </c>
      <c r="H211" s="253" t="s">
        <v>23</v>
      </c>
      <c r="I211" s="245" t="s">
        <v>24</v>
      </c>
      <c r="J211" s="247"/>
      <c r="K211" s="53"/>
      <c r="L211" s="53" t="s">
        <v>25</v>
      </c>
      <c r="M211" s="53"/>
      <c r="N211" s="245" t="s">
        <v>24</v>
      </c>
      <c r="O211" s="247"/>
      <c r="P211" s="53"/>
      <c r="Q211" s="53" t="s">
        <v>25</v>
      </c>
      <c r="R211" s="250" t="s">
        <v>26</v>
      </c>
      <c r="S211" s="245" t="s">
        <v>24</v>
      </c>
      <c r="T211" s="247"/>
      <c r="U211" s="53"/>
      <c r="V211" s="53" t="s">
        <v>25</v>
      </c>
      <c r="W211" s="250" t="s">
        <v>26</v>
      </c>
      <c r="X211" s="53" t="s">
        <v>27</v>
      </c>
      <c r="Y211" s="53" t="s">
        <v>27</v>
      </c>
      <c r="Z211" s="53" t="s">
        <v>28</v>
      </c>
      <c r="AA211" s="53" t="s">
        <v>29</v>
      </c>
      <c r="AB211" s="53" t="s">
        <v>30</v>
      </c>
      <c r="AC211" s="158" t="s">
        <v>31</v>
      </c>
      <c r="AD211" s="62"/>
      <c r="AE211" s="62"/>
      <c r="AF211" s="62"/>
    </row>
    <row r="212" spans="1:32" s="85" customFormat="1" ht="12.75">
      <c r="A212" s="53" t="s">
        <v>32</v>
      </c>
      <c r="B212" s="53"/>
      <c r="C212" s="53"/>
      <c r="D212" s="53"/>
      <c r="E212" s="53" t="s">
        <v>33</v>
      </c>
      <c r="F212" s="53" t="s">
        <v>34</v>
      </c>
      <c r="G212" s="254"/>
      <c r="H212" s="254"/>
      <c r="I212" s="53" t="s">
        <v>35</v>
      </c>
      <c r="J212" s="53" t="s">
        <v>36</v>
      </c>
      <c r="K212" s="53" t="s">
        <v>37</v>
      </c>
      <c r="L212" s="53" t="s">
        <v>38</v>
      </c>
      <c r="M212" s="159" t="s">
        <v>26</v>
      </c>
      <c r="N212" s="156" t="s">
        <v>35</v>
      </c>
      <c r="O212" s="158" t="s">
        <v>36</v>
      </c>
      <c r="P212" s="53" t="s">
        <v>37</v>
      </c>
      <c r="Q212" s="53" t="s">
        <v>38</v>
      </c>
      <c r="R212" s="251"/>
      <c r="S212" s="53" t="s">
        <v>35</v>
      </c>
      <c r="T212" s="53" t="s">
        <v>36</v>
      </c>
      <c r="U212" s="53" t="s">
        <v>37</v>
      </c>
      <c r="V212" s="53" t="s">
        <v>38</v>
      </c>
      <c r="W212" s="251"/>
      <c r="X212" s="53" t="s">
        <v>39</v>
      </c>
      <c r="Y212" s="53" t="s">
        <v>40</v>
      </c>
      <c r="Z212" s="53" t="s">
        <v>41</v>
      </c>
      <c r="AA212" s="53" t="s">
        <v>42</v>
      </c>
      <c r="AB212" s="53" t="s">
        <v>43</v>
      </c>
      <c r="AC212" s="158"/>
      <c r="AD212" s="62"/>
      <c r="AE212" s="62"/>
      <c r="AF212" s="62"/>
    </row>
    <row r="213" spans="1:31" s="85" customFormat="1" ht="12.75">
      <c r="A213" s="160"/>
      <c r="B213" s="160"/>
      <c r="C213" s="160"/>
      <c r="D213" s="160"/>
      <c r="E213" s="160" t="s">
        <v>44</v>
      </c>
      <c r="F213" s="160"/>
      <c r="G213" s="255"/>
      <c r="H213" s="255"/>
      <c r="I213" s="160"/>
      <c r="J213" s="160"/>
      <c r="K213" s="160"/>
      <c r="L213" s="160" t="s">
        <v>45</v>
      </c>
      <c r="M213" s="161"/>
      <c r="N213" s="160"/>
      <c r="O213" s="162"/>
      <c r="P213" s="160"/>
      <c r="Q213" s="160" t="s">
        <v>45</v>
      </c>
      <c r="R213" s="252"/>
      <c r="S213" s="160"/>
      <c r="T213" s="160"/>
      <c r="U213" s="160"/>
      <c r="V213" s="160" t="s">
        <v>45</v>
      </c>
      <c r="W213" s="252"/>
      <c r="X213" s="160"/>
      <c r="Y213" s="160"/>
      <c r="Z213" s="160"/>
      <c r="AA213" s="160"/>
      <c r="AB213" s="160"/>
      <c r="AC213" s="162"/>
      <c r="AD213" s="62"/>
      <c r="AE213" s="62"/>
    </row>
    <row r="214" spans="1:31" s="85" customFormat="1" ht="12.75">
      <c r="A214" s="163"/>
      <c r="B214" s="164"/>
      <c r="C214" s="53" t="s">
        <v>93</v>
      </c>
      <c r="D214" s="54"/>
      <c r="E214" s="121"/>
      <c r="F214" s="54"/>
      <c r="G214" s="56"/>
      <c r="H214" s="56"/>
      <c r="I214" s="57"/>
      <c r="J214" s="57"/>
      <c r="K214" s="57"/>
      <c r="L214" s="57"/>
      <c r="M214" s="124"/>
      <c r="N214" s="57"/>
      <c r="O214" s="143"/>
      <c r="P214" s="57"/>
      <c r="Q214" s="57"/>
      <c r="R214" s="57"/>
      <c r="S214" s="57"/>
      <c r="T214" s="58"/>
      <c r="U214" s="58"/>
      <c r="V214" s="58"/>
      <c r="W214" s="58"/>
      <c r="X214" s="165"/>
      <c r="Y214" s="165"/>
      <c r="Z214" s="54"/>
      <c r="AA214" s="142"/>
      <c r="AB214" s="59"/>
      <c r="AC214" s="55"/>
      <c r="AD214" s="62"/>
      <c r="AE214" s="62"/>
    </row>
    <row r="215" spans="1:31" s="85" customFormat="1" ht="12.75">
      <c r="A215" s="52"/>
      <c r="B215" s="52"/>
      <c r="C215" s="53" t="s">
        <v>94</v>
      </c>
      <c r="D215" s="54"/>
      <c r="E215" s="54"/>
      <c r="F215" s="54"/>
      <c r="G215" s="56"/>
      <c r="H215" s="56"/>
      <c r="I215" s="57"/>
      <c r="J215" s="57"/>
      <c r="K215" s="57"/>
      <c r="L215" s="57"/>
      <c r="M215" s="124"/>
      <c r="N215" s="57"/>
      <c r="O215" s="143"/>
      <c r="P215" s="57"/>
      <c r="Q215" s="57"/>
      <c r="R215" s="57"/>
      <c r="S215" s="57"/>
      <c r="T215" s="57"/>
      <c r="U215" s="58"/>
      <c r="V215" s="58"/>
      <c r="W215" s="58"/>
      <c r="X215" s="123"/>
      <c r="Y215" s="123"/>
      <c r="Z215" s="54"/>
      <c r="AA215" s="59"/>
      <c r="AB215" s="122"/>
      <c r="AC215" s="135"/>
      <c r="AD215" s="62"/>
      <c r="AE215" s="62"/>
    </row>
    <row r="216" spans="1:31" s="85" customFormat="1" ht="12.75" customHeight="1">
      <c r="A216" s="52" t="s">
        <v>166</v>
      </c>
      <c r="B216" s="52" t="s">
        <v>69</v>
      </c>
      <c r="C216" s="240" t="s">
        <v>168</v>
      </c>
      <c r="D216" s="240" t="s">
        <v>65</v>
      </c>
      <c r="E216" s="54" t="s">
        <v>172</v>
      </c>
      <c r="F216" s="54" t="s">
        <v>56</v>
      </c>
      <c r="G216" s="56">
        <v>43402</v>
      </c>
      <c r="H216" s="56">
        <v>43465</v>
      </c>
      <c r="I216" s="57"/>
      <c r="J216" s="57">
        <v>931185.97</v>
      </c>
      <c r="K216" s="57">
        <v>0</v>
      </c>
      <c r="L216" s="57"/>
      <c r="M216" s="124">
        <f>SUM(J216:L216)</f>
        <v>931185.97</v>
      </c>
      <c r="N216" s="57"/>
      <c r="O216" s="143">
        <v>922339.38</v>
      </c>
      <c r="P216" s="57">
        <v>0</v>
      </c>
      <c r="Q216" s="57"/>
      <c r="R216" s="57">
        <f>SUM(O216:Q216)</f>
        <v>922339.38</v>
      </c>
      <c r="S216" s="57"/>
      <c r="T216" s="57">
        <f>M216-O216</f>
        <v>8846.589999999967</v>
      </c>
      <c r="U216" s="58">
        <v>0</v>
      </c>
      <c r="V216" s="58"/>
      <c r="W216" s="58">
        <f>SUM(T216:V216)</f>
        <v>8846.589999999967</v>
      </c>
      <c r="X216" s="123">
        <f>O216/M216*1</f>
        <v>0.9904996528244514</v>
      </c>
      <c r="Y216" s="123">
        <v>1</v>
      </c>
      <c r="Z216" s="150" t="s">
        <v>63</v>
      </c>
      <c r="AA216" s="151">
        <v>717</v>
      </c>
      <c r="AB216" s="151">
        <v>717</v>
      </c>
      <c r="AC216" s="282" t="s">
        <v>233</v>
      </c>
      <c r="AD216" s="62"/>
      <c r="AE216" s="62"/>
    </row>
    <row r="217" spans="1:31" s="85" customFormat="1" ht="12.75">
      <c r="A217" s="52"/>
      <c r="B217" s="52" t="s">
        <v>70</v>
      </c>
      <c r="C217" s="240"/>
      <c r="D217" s="240"/>
      <c r="E217" s="82">
        <v>43171</v>
      </c>
      <c r="F217" s="54"/>
      <c r="G217" s="56"/>
      <c r="H217" s="56"/>
      <c r="I217" s="57"/>
      <c r="J217" s="57"/>
      <c r="K217" s="57"/>
      <c r="L217" s="57"/>
      <c r="M217" s="124"/>
      <c r="N217" s="57"/>
      <c r="O217" s="143"/>
      <c r="P217" s="57"/>
      <c r="Q217" s="57"/>
      <c r="R217" s="57"/>
      <c r="S217" s="57"/>
      <c r="T217" s="57"/>
      <c r="U217" s="58"/>
      <c r="V217" s="58"/>
      <c r="W217" s="58"/>
      <c r="X217" s="60"/>
      <c r="Y217" s="54"/>
      <c r="Z217" s="150" t="s">
        <v>54</v>
      </c>
      <c r="AA217" s="151">
        <v>300</v>
      </c>
      <c r="AB217" s="151">
        <v>300</v>
      </c>
      <c r="AC217" s="282"/>
      <c r="AD217" s="62"/>
      <c r="AE217" s="62"/>
    </row>
    <row r="218" spans="1:31" s="85" customFormat="1" ht="12.75">
      <c r="A218" s="52"/>
      <c r="B218" s="52"/>
      <c r="C218" s="53"/>
      <c r="D218" s="54"/>
      <c r="E218" s="54"/>
      <c r="F218" s="54"/>
      <c r="G218" s="56"/>
      <c r="H218" s="56"/>
      <c r="I218" s="57"/>
      <c r="J218" s="57"/>
      <c r="K218" s="57"/>
      <c r="L218" s="57"/>
      <c r="M218" s="124"/>
      <c r="N218" s="57"/>
      <c r="O218" s="143"/>
      <c r="P218" s="57"/>
      <c r="Q218" s="57"/>
      <c r="R218" s="57"/>
      <c r="S218" s="57"/>
      <c r="T218" s="122"/>
      <c r="U218" s="122"/>
      <c r="V218" s="122"/>
      <c r="W218" s="122"/>
      <c r="X218" s="123"/>
      <c r="Y218" s="61"/>
      <c r="Z218" s="150" t="s">
        <v>55</v>
      </c>
      <c r="AA218" s="151">
        <v>92</v>
      </c>
      <c r="AB218" s="151">
        <v>92</v>
      </c>
      <c r="AC218" s="282"/>
      <c r="AD218" s="62"/>
      <c r="AE218" s="62"/>
    </row>
    <row r="219" spans="1:31" s="85" customFormat="1" ht="12.75">
      <c r="A219" s="52"/>
      <c r="B219" s="52"/>
      <c r="C219" s="166"/>
      <c r="D219" s="166"/>
      <c r="E219" s="54"/>
      <c r="F219" s="54"/>
      <c r="G219" s="56"/>
      <c r="H219" s="56"/>
      <c r="I219" s="57"/>
      <c r="J219" s="57"/>
      <c r="K219" s="57"/>
      <c r="L219" s="57"/>
      <c r="M219" s="124"/>
      <c r="N219" s="57"/>
      <c r="O219" s="143"/>
      <c r="P219" s="57"/>
      <c r="Q219" s="57"/>
      <c r="R219" s="57"/>
      <c r="S219" s="57"/>
      <c r="T219" s="57"/>
      <c r="U219" s="58"/>
      <c r="V219" s="58"/>
      <c r="W219" s="58"/>
      <c r="X219" s="123"/>
      <c r="Y219" s="123"/>
      <c r="Z219" s="150"/>
      <c r="AA219" s="151"/>
      <c r="AB219" s="59"/>
      <c r="AC219" s="283"/>
      <c r="AD219" s="62"/>
      <c r="AE219" s="62"/>
    </row>
    <row r="220" spans="1:31" s="85" customFormat="1" ht="12.75">
      <c r="A220" s="52" t="s">
        <v>170</v>
      </c>
      <c r="B220" s="52" t="s">
        <v>69</v>
      </c>
      <c r="C220" s="240" t="s">
        <v>169</v>
      </c>
      <c r="D220" s="235" t="s">
        <v>92</v>
      </c>
      <c r="E220" s="54" t="s">
        <v>171</v>
      </c>
      <c r="F220" s="54" t="s">
        <v>56</v>
      </c>
      <c r="G220" s="56">
        <v>43378</v>
      </c>
      <c r="H220" s="56">
        <v>43465</v>
      </c>
      <c r="I220" s="57"/>
      <c r="J220" s="57">
        <v>492070.72</v>
      </c>
      <c r="K220" s="57">
        <v>0</v>
      </c>
      <c r="L220" s="57"/>
      <c r="M220" s="124">
        <f>SUM(J220:L220)</f>
        <v>492070.72</v>
      </c>
      <c r="N220" s="57"/>
      <c r="O220" s="143">
        <v>489362.79</v>
      </c>
      <c r="P220" s="57">
        <v>0</v>
      </c>
      <c r="Q220" s="57"/>
      <c r="R220" s="57">
        <f>SUM(O220:Q220)</f>
        <v>489362.79</v>
      </c>
      <c r="S220" s="57"/>
      <c r="T220" s="57">
        <f>M220-O220</f>
        <v>2707.929999999993</v>
      </c>
      <c r="U220" s="58">
        <v>0</v>
      </c>
      <c r="V220" s="58"/>
      <c r="W220" s="58">
        <f>SUM(T220:V220)</f>
        <v>2707.929999999993</v>
      </c>
      <c r="X220" s="123">
        <f>O220/M220*1</f>
        <v>0.9944968682550346</v>
      </c>
      <c r="Y220" s="123">
        <v>1</v>
      </c>
      <c r="Z220" s="150" t="s">
        <v>96</v>
      </c>
      <c r="AA220" s="151">
        <v>25</v>
      </c>
      <c r="AB220" s="151">
        <v>25</v>
      </c>
      <c r="AC220" s="282" t="s">
        <v>234</v>
      </c>
      <c r="AD220" s="62"/>
      <c r="AE220" s="62"/>
    </row>
    <row r="221" spans="1:31" s="85" customFormat="1" ht="12.75">
      <c r="A221" s="52"/>
      <c r="B221" s="52" t="s">
        <v>70</v>
      </c>
      <c r="C221" s="240"/>
      <c r="D221" s="54"/>
      <c r="E221" s="82">
        <v>43171</v>
      </c>
      <c r="F221" s="54"/>
      <c r="G221" s="56"/>
      <c r="H221" s="56"/>
      <c r="I221" s="57"/>
      <c r="J221" s="57"/>
      <c r="K221" s="57"/>
      <c r="L221" s="57"/>
      <c r="M221" s="124"/>
      <c r="N221" s="57"/>
      <c r="O221" s="143"/>
      <c r="P221" s="57"/>
      <c r="Q221" s="57"/>
      <c r="R221" s="57"/>
      <c r="S221" s="57"/>
      <c r="T221" s="57"/>
      <c r="U221" s="58"/>
      <c r="V221" s="58"/>
      <c r="W221" s="58"/>
      <c r="X221" s="60"/>
      <c r="Y221" s="54"/>
      <c r="Z221" s="150" t="s">
        <v>54</v>
      </c>
      <c r="AA221" s="151">
        <v>120</v>
      </c>
      <c r="AB221" s="151">
        <v>120</v>
      </c>
      <c r="AC221" s="282"/>
      <c r="AD221" s="62"/>
      <c r="AE221" s="62"/>
    </row>
    <row r="222" spans="1:31" s="85" customFormat="1" ht="12.75">
      <c r="A222" s="52"/>
      <c r="B222" s="52"/>
      <c r="C222" s="53"/>
      <c r="D222" s="54"/>
      <c r="E222" s="54"/>
      <c r="F222" s="54"/>
      <c r="G222" s="56"/>
      <c r="H222" s="56"/>
      <c r="I222" s="57"/>
      <c r="J222" s="57"/>
      <c r="K222" s="57"/>
      <c r="L222" s="57"/>
      <c r="M222" s="124"/>
      <c r="N222" s="57"/>
      <c r="O222" s="143"/>
      <c r="P222" s="57"/>
      <c r="Q222" s="57"/>
      <c r="R222" s="57"/>
      <c r="S222" s="57"/>
      <c r="T222" s="122"/>
      <c r="U222" s="122"/>
      <c r="V222" s="122"/>
      <c r="W222" s="122"/>
      <c r="X222" s="123"/>
      <c r="Y222" s="61"/>
      <c r="Z222" s="150" t="s">
        <v>55</v>
      </c>
      <c r="AA222" s="151">
        <v>90</v>
      </c>
      <c r="AB222" s="151">
        <v>90</v>
      </c>
      <c r="AC222" s="282"/>
      <c r="AD222" s="62"/>
      <c r="AE222" s="62"/>
    </row>
    <row r="223" spans="1:31" s="85" customFormat="1" ht="12.75">
      <c r="A223" s="52"/>
      <c r="B223" s="52"/>
      <c r="C223" s="53"/>
      <c r="D223" s="54"/>
      <c r="E223" s="82"/>
      <c r="F223" s="54"/>
      <c r="G223" s="56"/>
      <c r="H223" s="56"/>
      <c r="I223" s="57"/>
      <c r="J223" s="57"/>
      <c r="K223" s="57"/>
      <c r="L223" s="57"/>
      <c r="M223" s="124"/>
      <c r="N223" s="57"/>
      <c r="O223" s="143"/>
      <c r="P223" s="57"/>
      <c r="Q223" s="57"/>
      <c r="R223" s="57"/>
      <c r="S223" s="57"/>
      <c r="T223" s="57"/>
      <c r="U223" s="58"/>
      <c r="V223" s="58"/>
      <c r="W223" s="58"/>
      <c r="X223" s="123"/>
      <c r="Y223" s="123"/>
      <c r="Z223" s="150"/>
      <c r="AA223" s="151"/>
      <c r="AB223" s="59"/>
      <c r="AC223" s="55"/>
      <c r="AD223" s="62"/>
      <c r="AE223" s="62"/>
    </row>
    <row r="224" spans="1:31" s="85" customFormat="1" ht="12.75" customHeight="1">
      <c r="A224" s="52" t="s">
        <v>173</v>
      </c>
      <c r="B224" s="52" t="s">
        <v>69</v>
      </c>
      <c r="C224" s="240" t="s">
        <v>168</v>
      </c>
      <c r="D224" s="240" t="s">
        <v>174</v>
      </c>
      <c r="E224" s="54" t="s">
        <v>175</v>
      </c>
      <c r="F224" s="54" t="s">
        <v>56</v>
      </c>
      <c r="G224" s="56">
        <v>43402</v>
      </c>
      <c r="H224" s="56">
        <v>43465</v>
      </c>
      <c r="I224" s="57"/>
      <c r="J224" s="57">
        <v>1288352.07</v>
      </c>
      <c r="K224" s="57">
        <v>0</v>
      </c>
      <c r="L224" s="57"/>
      <c r="M224" s="124">
        <f>SUM(J224:L224)</f>
        <v>1288352.07</v>
      </c>
      <c r="N224" s="57"/>
      <c r="O224" s="143">
        <v>1268970</v>
      </c>
      <c r="P224" s="57">
        <v>0</v>
      </c>
      <c r="Q224" s="57"/>
      <c r="R224" s="57">
        <f>SUM(O224:Q224)</f>
        <v>1268970</v>
      </c>
      <c r="S224" s="57"/>
      <c r="T224" s="57">
        <f>M224-O224</f>
        <v>19382.070000000065</v>
      </c>
      <c r="U224" s="58">
        <v>0</v>
      </c>
      <c r="V224" s="58"/>
      <c r="W224" s="58">
        <f>SUM(T224:V224)</f>
        <v>19382.070000000065</v>
      </c>
      <c r="X224" s="123">
        <f>O224/M224*1</f>
        <v>0.9849559212490728</v>
      </c>
      <c r="Y224" s="123">
        <v>1</v>
      </c>
      <c r="Z224" s="150" t="s">
        <v>204</v>
      </c>
      <c r="AA224" s="151">
        <v>567</v>
      </c>
      <c r="AB224" s="151">
        <v>567</v>
      </c>
      <c r="AC224" s="282" t="s">
        <v>235</v>
      </c>
      <c r="AD224" s="62"/>
      <c r="AE224" s="62"/>
    </row>
    <row r="225" spans="1:31" s="85" customFormat="1" ht="12.75">
      <c r="A225" s="52"/>
      <c r="B225" s="52" t="s">
        <v>70</v>
      </c>
      <c r="C225" s="240"/>
      <c r="D225" s="240"/>
      <c r="E225" s="82">
        <v>43311</v>
      </c>
      <c r="F225" s="54"/>
      <c r="G225" s="56"/>
      <c r="H225" s="56"/>
      <c r="I225" s="57"/>
      <c r="J225" s="57"/>
      <c r="K225" s="57"/>
      <c r="L225" s="57"/>
      <c r="M225" s="124"/>
      <c r="N225" s="57"/>
      <c r="O225" s="143"/>
      <c r="P225" s="57"/>
      <c r="Q225" s="57"/>
      <c r="R225" s="57"/>
      <c r="S225" s="57"/>
      <c r="T225" s="57"/>
      <c r="U225" s="58"/>
      <c r="V225" s="58"/>
      <c r="W225" s="58"/>
      <c r="X225" s="60"/>
      <c r="Y225" s="54"/>
      <c r="Z225" s="150" t="s">
        <v>54</v>
      </c>
      <c r="AA225" s="151">
        <v>60</v>
      </c>
      <c r="AB225" s="151">
        <v>60</v>
      </c>
      <c r="AC225" s="282"/>
      <c r="AD225" s="62"/>
      <c r="AE225" s="62"/>
    </row>
    <row r="226" spans="1:31" s="85" customFormat="1" ht="12.75">
      <c r="A226" s="52"/>
      <c r="B226" s="52"/>
      <c r="C226" s="53"/>
      <c r="D226" s="54"/>
      <c r="E226" s="54"/>
      <c r="F226" s="54"/>
      <c r="G226" s="56"/>
      <c r="H226" s="56"/>
      <c r="I226" s="57"/>
      <c r="J226" s="57"/>
      <c r="K226" s="57"/>
      <c r="L226" s="57"/>
      <c r="M226" s="124"/>
      <c r="N226" s="57"/>
      <c r="O226" s="143"/>
      <c r="P226" s="57"/>
      <c r="Q226" s="57"/>
      <c r="R226" s="57"/>
      <c r="S226" s="57"/>
      <c r="T226" s="122"/>
      <c r="U226" s="122"/>
      <c r="V226" s="122"/>
      <c r="W226" s="122"/>
      <c r="X226" s="123"/>
      <c r="Y226" s="61"/>
      <c r="Z226" s="150" t="s">
        <v>55</v>
      </c>
      <c r="AA226" s="151">
        <v>90</v>
      </c>
      <c r="AB226" s="151">
        <v>90</v>
      </c>
      <c r="AC226" s="282"/>
      <c r="AD226" s="62"/>
      <c r="AE226" s="62"/>
    </row>
    <row r="227" spans="1:31" s="85" customFormat="1" ht="12.75">
      <c r="A227" s="52"/>
      <c r="B227" s="52"/>
      <c r="C227" s="166"/>
      <c r="D227" s="166"/>
      <c r="E227" s="54"/>
      <c r="F227" s="54"/>
      <c r="G227" s="56"/>
      <c r="H227" s="56"/>
      <c r="I227" s="57"/>
      <c r="J227" s="57"/>
      <c r="K227" s="57"/>
      <c r="L227" s="57"/>
      <c r="M227" s="124"/>
      <c r="N227" s="57"/>
      <c r="O227" s="143"/>
      <c r="P227" s="57"/>
      <c r="Q227" s="57"/>
      <c r="R227" s="57"/>
      <c r="S227" s="57"/>
      <c r="T227" s="57"/>
      <c r="U227" s="58"/>
      <c r="V227" s="58"/>
      <c r="W227" s="58"/>
      <c r="X227" s="123"/>
      <c r="Y227" s="123"/>
      <c r="Z227" s="150"/>
      <c r="AA227" s="151"/>
      <c r="AB227" s="59"/>
      <c r="AC227" s="283"/>
      <c r="AD227" s="62"/>
      <c r="AE227" s="62"/>
    </row>
    <row r="228" spans="1:31" s="85" customFormat="1" ht="12.75">
      <c r="A228" s="52" t="s">
        <v>176</v>
      </c>
      <c r="B228" s="52" t="s">
        <v>69</v>
      </c>
      <c r="C228" s="240" t="s">
        <v>178</v>
      </c>
      <c r="D228" s="235" t="s">
        <v>179</v>
      </c>
      <c r="E228" s="54" t="s">
        <v>177</v>
      </c>
      <c r="F228" s="54" t="s">
        <v>56</v>
      </c>
      <c r="G228" s="56">
        <v>43402</v>
      </c>
      <c r="H228" s="56">
        <v>43465</v>
      </c>
      <c r="I228" s="57"/>
      <c r="J228" s="57">
        <v>1884568.17</v>
      </c>
      <c r="K228" s="57">
        <v>0</v>
      </c>
      <c r="L228" s="57"/>
      <c r="M228" s="124">
        <f>SUM(J228:L228)</f>
        <v>1884568.17</v>
      </c>
      <c r="N228" s="57"/>
      <c r="O228" s="143">
        <v>1850885.1</v>
      </c>
      <c r="P228" s="57">
        <v>0</v>
      </c>
      <c r="Q228" s="57"/>
      <c r="R228" s="57">
        <f>SUM(O228:Q228)</f>
        <v>1850885.1</v>
      </c>
      <c r="S228" s="57"/>
      <c r="T228" s="57">
        <f>M228-O228</f>
        <v>33683.06999999983</v>
      </c>
      <c r="U228" s="58">
        <v>0</v>
      </c>
      <c r="V228" s="58"/>
      <c r="W228" s="58">
        <f>SUM(T228:V228)</f>
        <v>33683.06999999983</v>
      </c>
      <c r="X228" s="123">
        <f>O228/M228*1</f>
        <v>0.9821269028437428</v>
      </c>
      <c r="Y228" s="123">
        <v>1</v>
      </c>
      <c r="Z228" s="150" t="s">
        <v>72</v>
      </c>
      <c r="AA228" s="151">
        <v>297</v>
      </c>
      <c r="AB228" s="151">
        <v>297</v>
      </c>
      <c r="AC228" s="282" t="s">
        <v>236</v>
      </c>
      <c r="AD228" s="62"/>
      <c r="AE228" s="62"/>
    </row>
    <row r="229" spans="1:31" s="85" customFormat="1" ht="12.75">
      <c r="A229" s="52"/>
      <c r="B229" s="52" t="s">
        <v>70</v>
      </c>
      <c r="C229" s="240"/>
      <c r="D229" s="54"/>
      <c r="E229" s="82">
        <v>43311</v>
      </c>
      <c r="F229" s="54"/>
      <c r="G229" s="56"/>
      <c r="H229" s="56"/>
      <c r="I229" s="57"/>
      <c r="J229" s="57"/>
      <c r="K229" s="57"/>
      <c r="L229" s="57"/>
      <c r="M229" s="124"/>
      <c r="N229" s="57"/>
      <c r="O229" s="143"/>
      <c r="P229" s="57"/>
      <c r="Q229" s="57"/>
      <c r="R229" s="57"/>
      <c r="S229" s="57"/>
      <c r="T229" s="57"/>
      <c r="U229" s="58"/>
      <c r="V229" s="58"/>
      <c r="W229" s="58"/>
      <c r="X229" s="60"/>
      <c r="Y229" s="54"/>
      <c r="Z229" s="150" t="s">
        <v>54</v>
      </c>
      <c r="AA229" s="151">
        <v>1040</v>
      </c>
      <c r="AB229" s="151">
        <v>1040</v>
      </c>
      <c r="AC229" s="282"/>
      <c r="AD229" s="62"/>
      <c r="AE229" s="62"/>
    </row>
    <row r="230" spans="1:31" s="85" customFormat="1" ht="12.75">
      <c r="A230" s="52"/>
      <c r="B230" s="52"/>
      <c r="C230" s="53"/>
      <c r="D230" s="54"/>
      <c r="E230" s="82"/>
      <c r="F230" s="54"/>
      <c r="G230" s="56"/>
      <c r="H230" s="56"/>
      <c r="I230" s="57"/>
      <c r="J230" s="57"/>
      <c r="K230" s="57"/>
      <c r="L230" s="57"/>
      <c r="M230" s="124"/>
      <c r="N230" s="57"/>
      <c r="O230" s="143"/>
      <c r="P230" s="57"/>
      <c r="Q230" s="57"/>
      <c r="R230" s="57"/>
      <c r="S230" s="57"/>
      <c r="T230" s="57"/>
      <c r="U230" s="58"/>
      <c r="V230" s="58"/>
      <c r="W230" s="58"/>
      <c r="X230" s="60"/>
      <c r="Y230" s="54"/>
      <c r="Z230" s="150" t="s">
        <v>55</v>
      </c>
      <c r="AA230" s="151">
        <v>92</v>
      </c>
      <c r="AB230" s="151">
        <v>92</v>
      </c>
      <c r="AC230" s="282"/>
      <c r="AD230" s="62"/>
      <c r="AE230" s="62"/>
    </row>
    <row r="231" spans="1:31" s="85" customFormat="1" ht="12.75">
      <c r="A231" s="52"/>
      <c r="B231" s="52"/>
      <c r="C231" s="166"/>
      <c r="D231" s="166"/>
      <c r="E231" s="54"/>
      <c r="F231" s="54"/>
      <c r="G231" s="56"/>
      <c r="H231" s="56"/>
      <c r="I231" s="57"/>
      <c r="J231" s="57"/>
      <c r="K231" s="57"/>
      <c r="L231" s="57"/>
      <c r="M231" s="124"/>
      <c r="N231" s="57"/>
      <c r="O231" s="143"/>
      <c r="P231" s="57"/>
      <c r="Q231" s="57"/>
      <c r="R231" s="57"/>
      <c r="S231" s="57"/>
      <c r="T231" s="57"/>
      <c r="U231" s="58"/>
      <c r="V231" s="58"/>
      <c r="W231" s="58"/>
      <c r="X231" s="123"/>
      <c r="Y231" s="123"/>
      <c r="Z231" s="150"/>
      <c r="AA231" s="151"/>
      <c r="AB231" s="59"/>
      <c r="AC231" s="141"/>
      <c r="AD231" s="62"/>
      <c r="AE231" s="62"/>
    </row>
    <row r="232" spans="1:31" s="85" customFormat="1" ht="12.75" customHeight="1">
      <c r="A232" s="52" t="s">
        <v>144</v>
      </c>
      <c r="B232" s="52" t="s">
        <v>69</v>
      </c>
      <c r="C232" s="240" t="s">
        <v>180</v>
      </c>
      <c r="D232" s="235" t="s">
        <v>181</v>
      </c>
      <c r="E232" s="54" t="s">
        <v>147</v>
      </c>
      <c r="F232" s="54" t="s">
        <v>56</v>
      </c>
      <c r="G232" s="56">
        <v>43427</v>
      </c>
      <c r="H232" s="56">
        <v>43465</v>
      </c>
      <c r="I232" s="57"/>
      <c r="J232" s="57">
        <v>288043.08</v>
      </c>
      <c r="K232" s="57">
        <v>0</v>
      </c>
      <c r="L232" s="57"/>
      <c r="M232" s="124">
        <f>SUM(J232:L232)</f>
        <v>288043.08</v>
      </c>
      <c r="N232" s="57"/>
      <c r="O232" s="143">
        <v>285325.47</v>
      </c>
      <c r="P232" s="57">
        <v>0</v>
      </c>
      <c r="Q232" s="57"/>
      <c r="R232" s="57">
        <f>SUM(O232:Q232)</f>
        <v>285325.47</v>
      </c>
      <c r="S232" s="57"/>
      <c r="T232" s="57">
        <f>M232-O232</f>
        <v>2717.6100000000442</v>
      </c>
      <c r="U232" s="58">
        <v>0</v>
      </c>
      <c r="V232" s="58"/>
      <c r="W232" s="58">
        <f>SUM(T232:V232)</f>
        <v>2717.6100000000442</v>
      </c>
      <c r="X232" s="123">
        <f>O232/M232*1</f>
        <v>0.9905652654457102</v>
      </c>
      <c r="Y232" s="123">
        <v>1</v>
      </c>
      <c r="Z232" s="150" t="s">
        <v>63</v>
      </c>
      <c r="AA232" s="151">
        <v>250</v>
      </c>
      <c r="AB232" s="151">
        <v>250</v>
      </c>
      <c r="AC232" s="282" t="s">
        <v>237</v>
      </c>
      <c r="AD232" s="62"/>
      <c r="AE232" s="62"/>
    </row>
    <row r="233" spans="1:31" s="85" customFormat="1" ht="12.75">
      <c r="A233" s="52"/>
      <c r="B233" s="52" t="s">
        <v>70</v>
      </c>
      <c r="C233" s="240"/>
      <c r="D233" s="54"/>
      <c r="E233" s="82">
        <v>43311</v>
      </c>
      <c r="F233" s="54"/>
      <c r="G233" s="56"/>
      <c r="H233" s="56"/>
      <c r="I233" s="57"/>
      <c r="J233" s="57"/>
      <c r="K233" s="57"/>
      <c r="L233" s="57"/>
      <c r="M233" s="124"/>
      <c r="N233" s="57"/>
      <c r="O233" s="143"/>
      <c r="P233" s="57"/>
      <c r="Q233" s="57"/>
      <c r="R233" s="57"/>
      <c r="S233" s="57"/>
      <c r="T233" s="57"/>
      <c r="U233" s="58"/>
      <c r="V233" s="58"/>
      <c r="W233" s="58"/>
      <c r="X233" s="60"/>
      <c r="Y233" s="54"/>
      <c r="Z233" s="150" t="s">
        <v>54</v>
      </c>
      <c r="AA233" s="151">
        <v>42</v>
      </c>
      <c r="AB233" s="151">
        <v>42</v>
      </c>
      <c r="AC233" s="282"/>
      <c r="AD233" s="62"/>
      <c r="AE233" s="62"/>
    </row>
    <row r="234" spans="1:31" s="85" customFormat="1" ht="12.75">
      <c r="A234" s="52"/>
      <c r="B234" s="52"/>
      <c r="C234" s="53"/>
      <c r="D234" s="54"/>
      <c r="E234" s="54"/>
      <c r="F234" s="54"/>
      <c r="G234" s="56"/>
      <c r="H234" s="56"/>
      <c r="I234" s="57"/>
      <c r="J234" s="57"/>
      <c r="K234" s="57"/>
      <c r="L234" s="57"/>
      <c r="M234" s="124"/>
      <c r="N234" s="57"/>
      <c r="O234" s="143"/>
      <c r="P234" s="57"/>
      <c r="Q234" s="57"/>
      <c r="R234" s="57"/>
      <c r="S234" s="57"/>
      <c r="T234" s="122"/>
      <c r="U234" s="122"/>
      <c r="V234" s="122"/>
      <c r="W234" s="122"/>
      <c r="X234" s="123"/>
      <c r="Y234" s="61"/>
      <c r="Z234" s="150" t="s">
        <v>55</v>
      </c>
      <c r="AA234" s="151">
        <v>92</v>
      </c>
      <c r="AB234" s="151">
        <v>92</v>
      </c>
      <c r="AC234" s="282"/>
      <c r="AD234" s="62"/>
      <c r="AE234" s="62"/>
    </row>
    <row r="235" spans="1:31" s="85" customFormat="1" ht="12.75">
      <c r="A235" s="52"/>
      <c r="B235" s="52"/>
      <c r="C235" s="166"/>
      <c r="D235" s="166"/>
      <c r="E235" s="54"/>
      <c r="F235" s="54"/>
      <c r="G235" s="56"/>
      <c r="H235" s="56"/>
      <c r="I235" s="57"/>
      <c r="J235" s="57"/>
      <c r="K235" s="57"/>
      <c r="L235" s="57"/>
      <c r="M235" s="124"/>
      <c r="N235" s="57"/>
      <c r="O235" s="143"/>
      <c r="P235" s="57"/>
      <c r="Q235" s="57"/>
      <c r="R235" s="57"/>
      <c r="S235" s="57"/>
      <c r="T235" s="57"/>
      <c r="U235" s="58"/>
      <c r="V235" s="58"/>
      <c r="W235" s="58"/>
      <c r="X235" s="123"/>
      <c r="Y235" s="123"/>
      <c r="Z235" s="150"/>
      <c r="AA235" s="151"/>
      <c r="AB235" s="59"/>
      <c r="AC235" s="283"/>
      <c r="AD235" s="62"/>
      <c r="AE235" s="62"/>
    </row>
    <row r="236" spans="1:31" s="85" customFormat="1" ht="12.75">
      <c r="A236" s="52" t="s">
        <v>208</v>
      </c>
      <c r="B236" s="52" t="s">
        <v>69</v>
      </c>
      <c r="C236" s="240" t="s">
        <v>169</v>
      </c>
      <c r="D236" s="235" t="s">
        <v>184</v>
      </c>
      <c r="E236" s="54" t="s">
        <v>182</v>
      </c>
      <c r="F236" s="54" t="s">
        <v>56</v>
      </c>
      <c r="G236" s="56">
        <v>43378</v>
      </c>
      <c r="H236" s="56">
        <v>43465</v>
      </c>
      <c r="I236" s="57"/>
      <c r="J236" s="57">
        <v>326028.44</v>
      </c>
      <c r="K236" s="57">
        <v>0</v>
      </c>
      <c r="L236" s="57"/>
      <c r="M236" s="124">
        <f>SUM(J236:L236)</f>
        <v>326028.44</v>
      </c>
      <c r="N236" s="57"/>
      <c r="O236" s="143">
        <v>324106.67</v>
      </c>
      <c r="P236" s="57">
        <v>0</v>
      </c>
      <c r="Q236" s="57"/>
      <c r="R236" s="57">
        <f>SUM(O236:Q236)</f>
        <v>324106.67</v>
      </c>
      <c r="S236" s="57"/>
      <c r="T236" s="57">
        <f>M236-O236</f>
        <v>1921.7700000000186</v>
      </c>
      <c r="U236" s="58">
        <v>0</v>
      </c>
      <c r="V236" s="58"/>
      <c r="W236" s="58">
        <f>SUM(T236:V236)</f>
        <v>1921.7700000000186</v>
      </c>
      <c r="X236" s="123">
        <f>O236/M236*1</f>
        <v>0.994105514230599</v>
      </c>
      <c r="Y236" s="123">
        <v>1</v>
      </c>
      <c r="Z236" s="150" t="s">
        <v>72</v>
      </c>
      <c r="AA236" s="151">
        <v>50</v>
      </c>
      <c r="AB236" s="151">
        <v>50</v>
      </c>
      <c r="AC236" s="282" t="s">
        <v>238</v>
      </c>
      <c r="AD236" s="62"/>
      <c r="AE236" s="62"/>
    </row>
    <row r="237" spans="1:31" s="85" customFormat="1" ht="12.75">
      <c r="A237" s="52"/>
      <c r="B237" s="52" t="s">
        <v>70</v>
      </c>
      <c r="C237" s="240"/>
      <c r="D237" s="54"/>
      <c r="E237" s="82">
        <v>43311</v>
      </c>
      <c r="F237" s="54"/>
      <c r="G237" s="56"/>
      <c r="H237" s="56"/>
      <c r="I237" s="57"/>
      <c r="J237" s="57"/>
      <c r="K237" s="57"/>
      <c r="L237" s="57"/>
      <c r="M237" s="124"/>
      <c r="N237" s="57"/>
      <c r="O237" s="143"/>
      <c r="P237" s="57"/>
      <c r="Q237" s="57"/>
      <c r="R237" s="57"/>
      <c r="S237" s="57"/>
      <c r="T237" s="57"/>
      <c r="U237" s="58"/>
      <c r="V237" s="58"/>
      <c r="W237" s="58"/>
      <c r="X237" s="60"/>
      <c r="Y237" s="54"/>
      <c r="Z237" s="150" t="s">
        <v>54</v>
      </c>
      <c r="AA237" s="151">
        <v>35</v>
      </c>
      <c r="AB237" s="151">
        <v>35</v>
      </c>
      <c r="AC237" s="282"/>
      <c r="AD237" s="62"/>
      <c r="AE237" s="62"/>
    </row>
    <row r="238" spans="1:31" s="85" customFormat="1" ht="12.75">
      <c r="A238" s="52"/>
      <c r="B238" s="52"/>
      <c r="C238" s="233"/>
      <c r="D238" s="54"/>
      <c r="E238" s="82"/>
      <c r="F238" s="54"/>
      <c r="G238" s="56"/>
      <c r="H238" s="56"/>
      <c r="I238" s="57"/>
      <c r="J238" s="57"/>
      <c r="K238" s="57"/>
      <c r="L238" s="57"/>
      <c r="M238" s="124"/>
      <c r="N238" s="57"/>
      <c r="O238" s="143"/>
      <c r="P238" s="57"/>
      <c r="Q238" s="57"/>
      <c r="R238" s="57"/>
      <c r="S238" s="57"/>
      <c r="T238" s="57"/>
      <c r="U238" s="58"/>
      <c r="V238" s="58"/>
      <c r="W238" s="58"/>
      <c r="X238" s="60"/>
      <c r="Y238" s="54"/>
      <c r="Z238" s="150" t="s">
        <v>55</v>
      </c>
      <c r="AA238" s="151">
        <v>90</v>
      </c>
      <c r="AB238" s="151">
        <v>90</v>
      </c>
      <c r="AC238" s="282"/>
      <c r="AD238" s="62"/>
      <c r="AE238" s="62"/>
    </row>
    <row r="239" spans="1:31" s="85" customFormat="1" ht="12.75">
      <c r="A239" s="52"/>
      <c r="B239" s="52"/>
      <c r="C239" s="233"/>
      <c r="D239" s="54"/>
      <c r="E239" s="82"/>
      <c r="F239" s="54"/>
      <c r="G239" s="56"/>
      <c r="H239" s="56"/>
      <c r="I239" s="57"/>
      <c r="J239" s="57"/>
      <c r="K239" s="57"/>
      <c r="L239" s="57"/>
      <c r="M239" s="124"/>
      <c r="N239" s="57"/>
      <c r="O239" s="143"/>
      <c r="P239" s="57"/>
      <c r="Q239" s="57"/>
      <c r="R239" s="57"/>
      <c r="S239" s="57"/>
      <c r="T239" s="57"/>
      <c r="U239" s="58"/>
      <c r="V239" s="58"/>
      <c r="W239" s="58"/>
      <c r="X239" s="60"/>
      <c r="Y239" s="54"/>
      <c r="Z239" s="150"/>
      <c r="AA239" s="151"/>
      <c r="AB239" s="59"/>
      <c r="AC239" s="55"/>
      <c r="AD239" s="62"/>
      <c r="AE239" s="62"/>
    </row>
    <row r="240" spans="1:31" s="85" customFormat="1" ht="12.75" customHeight="1">
      <c r="A240" s="52" t="s">
        <v>107</v>
      </c>
      <c r="B240" s="52" t="s">
        <v>69</v>
      </c>
      <c r="C240" s="240" t="s">
        <v>168</v>
      </c>
      <c r="D240" s="264" t="s">
        <v>186</v>
      </c>
      <c r="E240" s="54" t="s">
        <v>109</v>
      </c>
      <c r="F240" s="54" t="s">
        <v>56</v>
      </c>
      <c r="G240" s="56">
        <v>43402</v>
      </c>
      <c r="H240" s="56">
        <v>43465</v>
      </c>
      <c r="I240" s="57"/>
      <c r="J240" s="57">
        <v>623060.88</v>
      </c>
      <c r="K240" s="57">
        <v>0</v>
      </c>
      <c r="L240" s="57"/>
      <c r="M240" s="124">
        <f>SUM(J240:L240)</f>
        <v>623060.88</v>
      </c>
      <c r="N240" s="57"/>
      <c r="O240" s="143">
        <v>615083.34</v>
      </c>
      <c r="P240" s="57">
        <v>0</v>
      </c>
      <c r="Q240" s="57"/>
      <c r="R240" s="57">
        <f>SUM(O240:Q240)</f>
        <v>615083.34</v>
      </c>
      <c r="S240" s="57"/>
      <c r="T240" s="57">
        <f>M240-O240</f>
        <v>7977.540000000037</v>
      </c>
      <c r="U240" s="58">
        <v>0</v>
      </c>
      <c r="V240" s="58"/>
      <c r="W240" s="58">
        <f>SUM(T240:V240)</f>
        <v>7977.540000000037</v>
      </c>
      <c r="X240" s="123">
        <f>O240/M240*1</f>
        <v>0.9871962110668864</v>
      </c>
      <c r="Y240" s="123">
        <v>1</v>
      </c>
      <c r="Z240" s="150" t="s">
        <v>72</v>
      </c>
      <c r="AA240" s="151">
        <v>270</v>
      </c>
      <c r="AB240" s="151">
        <v>270</v>
      </c>
      <c r="AC240" s="282" t="s">
        <v>239</v>
      </c>
      <c r="AD240" s="62"/>
      <c r="AE240" s="62"/>
    </row>
    <row r="241" spans="1:31" s="85" customFormat="1" ht="12.75">
      <c r="A241" s="52"/>
      <c r="B241" s="52" t="s">
        <v>70</v>
      </c>
      <c r="C241" s="240"/>
      <c r="D241" s="264"/>
      <c r="E241" s="82">
        <v>43311</v>
      </c>
      <c r="F241" s="54"/>
      <c r="G241" s="56"/>
      <c r="H241" s="56"/>
      <c r="I241" s="57"/>
      <c r="J241" s="57"/>
      <c r="K241" s="57"/>
      <c r="L241" s="57"/>
      <c r="M241" s="124"/>
      <c r="N241" s="57"/>
      <c r="O241" s="143"/>
      <c r="P241" s="57"/>
      <c r="Q241" s="57"/>
      <c r="R241" s="57"/>
      <c r="S241" s="57"/>
      <c r="T241" s="57"/>
      <c r="U241" s="58"/>
      <c r="V241" s="58"/>
      <c r="W241" s="58"/>
      <c r="X241" s="60"/>
      <c r="Y241" s="54"/>
      <c r="Z241" s="150" t="s">
        <v>54</v>
      </c>
      <c r="AA241" s="151">
        <v>69</v>
      </c>
      <c r="AB241" s="151">
        <v>69</v>
      </c>
      <c r="AC241" s="282"/>
      <c r="AD241" s="62"/>
      <c r="AE241" s="62"/>
    </row>
    <row r="242" spans="1:31" s="85" customFormat="1" ht="12.75">
      <c r="A242" s="52"/>
      <c r="B242" s="52"/>
      <c r="C242" s="233"/>
      <c r="D242" s="54"/>
      <c r="E242" s="82"/>
      <c r="F242" s="54"/>
      <c r="G242" s="56"/>
      <c r="H242" s="56"/>
      <c r="I242" s="57"/>
      <c r="J242" s="57"/>
      <c r="K242" s="57"/>
      <c r="L242" s="57"/>
      <c r="M242" s="124"/>
      <c r="N242" s="57"/>
      <c r="O242" s="143"/>
      <c r="P242" s="57"/>
      <c r="Q242" s="57"/>
      <c r="R242" s="57"/>
      <c r="S242" s="57"/>
      <c r="T242" s="57"/>
      <c r="U242" s="58"/>
      <c r="V242" s="58"/>
      <c r="W242" s="58"/>
      <c r="X242" s="60"/>
      <c r="Y242" s="54"/>
      <c r="Z242" s="150" t="s">
        <v>55</v>
      </c>
      <c r="AA242" s="151">
        <v>90</v>
      </c>
      <c r="AB242" s="151">
        <v>90</v>
      </c>
      <c r="AC242" s="282"/>
      <c r="AD242" s="62"/>
      <c r="AE242" s="62"/>
    </row>
    <row r="243" spans="1:31" s="85" customFormat="1" ht="8.25" customHeight="1">
      <c r="A243" s="192"/>
      <c r="B243" s="169"/>
      <c r="C243" s="192"/>
      <c r="D243" s="192"/>
      <c r="E243" s="192"/>
      <c r="F243" s="170"/>
      <c r="G243" s="171"/>
      <c r="H243" s="171"/>
      <c r="I243" s="172"/>
      <c r="J243" s="172"/>
      <c r="K243" s="172"/>
      <c r="L243" s="172"/>
      <c r="M243" s="173"/>
      <c r="N243" s="172"/>
      <c r="O243" s="174"/>
      <c r="P243" s="172"/>
      <c r="Q243" s="172"/>
      <c r="R243" s="172"/>
      <c r="S243" s="172"/>
      <c r="T243" s="172"/>
      <c r="U243" s="172"/>
      <c r="V243" s="172"/>
      <c r="W243" s="172"/>
      <c r="X243" s="192"/>
      <c r="Y243" s="192"/>
      <c r="Z243" s="170"/>
      <c r="AA243" s="170"/>
      <c r="AB243" s="170"/>
      <c r="AC243" s="177"/>
      <c r="AD243" s="62"/>
      <c r="AE243" s="62"/>
    </row>
    <row r="244" spans="1:31" s="85" customFormat="1" ht="12.75">
      <c r="A244" s="184"/>
      <c r="B244" s="184"/>
      <c r="C244" s="184"/>
      <c r="D244" s="184"/>
      <c r="E244" s="184"/>
      <c r="F244" s="184"/>
      <c r="G244" s="206"/>
      <c r="H244" s="193" t="s">
        <v>46</v>
      </c>
      <c r="I244" s="194"/>
      <c r="J244" s="195">
        <f>SUM(J215:J243)</f>
        <v>5833309.33</v>
      </c>
      <c r="K244" s="195">
        <f>SUM(K216:K243)</f>
        <v>0</v>
      </c>
      <c r="L244" s="195"/>
      <c r="M244" s="196">
        <f>SUM(M215:M243)</f>
        <v>5833309.33</v>
      </c>
      <c r="N244" s="195"/>
      <c r="O244" s="197">
        <f>SUM(O215:O243)</f>
        <v>5756072.749999999</v>
      </c>
      <c r="P244" s="195">
        <f>SUM(P216:P243)</f>
        <v>0</v>
      </c>
      <c r="Q244" s="195"/>
      <c r="R244" s="195">
        <f>SUM(R215:R243)</f>
        <v>5756072.749999999</v>
      </c>
      <c r="S244" s="195"/>
      <c r="T244" s="195">
        <f>SUM(T215:T243)</f>
        <v>77236.57999999996</v>
      </c>
      <c r="U244" s="195">
        <f>SUM(U216:U243)</f>
        <v>0</v>
      </c>
      <c r="V244" s="195"/>
      <c r="W244" s="195">
        <f>SUM(W215:W243)</f>
        <v>77236.57999999996</v>
      </c>
      <c r="X244" s="195"/>
      <c r="Y244" s="195"/>
      <c r="Z244" s="184"/>
      <c r="AA244" s="184"/>
      <c r="AB244" s="184"/>
      <c r="AC244" s="184"/>
      <c r="AD244" s="62"/>
      <c r="AE244" s="62"/>
    </row>
    <row r="245" spans="1:31" s="85" customFormat="1" ht="12.75">
      <c r="A245" s="184"/>
      <c r="B245" s="184"/>
      <c r="C245" s="184"/>
      <c r="D245" s="184"/>
      <c r="E245" s="184"/>
      <c r="F245" s="184"/>
      <c r="G245" s="206"/>
      <c r="H245" s="193" t="s">
        <v>47</v>
      </c>
      <c r="I245" s="194"/>
      <c r="J245" s="195">
        <f>+J244</f>
        <v>5833309.33</v>
      </c>
      <c r="K245" s="195">
        <f>SUM(K244)</f>
        <v>0</v>
      </c>
      <c r="L245" s="195"/>
      <c r="M245" s="196">
        <f>+M244</f>
        <v>5833309.33</v>
      </c>
      <c r="N245" s="195"/>
      <c r="O245" s="197">
        <f>+O244</f>
        <v>5756072.749999999</v>
      </c>
      <c r="P245" s="195">
        <f>SUM(P244)</f>
        <v>0</v>
      </c>
      <c r="Q245" s="195"/>
      <c r="R245" s="195">
        <f>+R244</f>
        <v>5756072.749999999</v>
      </c>
      <c r="S245" s="195"/>
      <c r="T245" s="195">
        <f>+T244</f>
        <v>77236.57999999996</v>
      </c>
      <c r="U245" s="195">
        <f>SUM(U244)</f>
        <v>0</v>
      </c>
      <c r="V245" s="195"/>
      <c r="W245" s="195">
        <f>+W244</f>
        <v>77236.57999999996</v>
      </c>
      <c r="X245" s="198"/>
      <c r="Y245" s="198"/>
      <c r="Z245" s="184"/>
      <c r="AA245" s="184"/>
      <c r="AB245" s="184"/>
      <c r="AC245" s="184"/>
      <c r="AD245" s="62"/>
      <c r="AE245" s="62"/>
    </row>
    <row r="246" spans="1:31" s="85" customFormat="1" ht="12.75">
      <c r="A246" s="184"/>
      <c r="B246" s="184"/>
      <c r="C246" s="184"/>
      <c r="D246" s="184"/>
      <c r="E246" s="184"/>
      <c r="F246" s="184"/>
      <c r="G246" s="206"/>
      <c r="H246" s="193" t="s">
        <v>48</v>
      </c>
      <c r="I246" s="194"/>
      <c r="J246" s="195">
        <f>+J245</f>
        <v>5833309.33</v>
      </c>
      <c r="K246" s="195">
        <f>SUM(K245)</f>
        <v>0</v>
      </c>
      <c r="L246" s="195"/>
      <c r="M246" s="196">
        <f>+M245</f>
        <v>5833309.33</v>
      </c>
      <c r="N246" s="195"/>
      <c r="O246" s="197">
        <f>+O245</f>
        <v>5756072.749999999</v>
      </c>
      <c r="P246" s="195">
        <f>SUM(P245)</f>
        <v>0</v>
      </c>
      <c r="Q246" s="195"/>
      <c r="R246" s="195">
        <f>+R245</f>
        <v>5756072.749999999</v>
      </c>
      <c r="S246" s="195"/>
      <c r="T246" s="195">
        <f>+T245</f>
        <v>77236.57999999996</v>
      </c>
      <c r="U246" s="195">
        <f>SUM(U245)</f>
        <v>0</v>
      </c>
      <c r="V246" s="195"/>
      <c r="W246" s="195">
        <f>+W245</f>
        <v>77236.57999999996</v>
      </c>
      <c r="X246" s="198"/>
      <c r="Y246" s="198"/>
      <c r="Z246" s="184"/>
      <c r="AA246" s="184"/>
      <c r="AB246" s="184"/>
      <c r="AC246" s="184"/>
      <c r="AD246" s="62"/>
      <c r="AE246" s="62"/>
    </row>
    <row r="247" spans="1:31" s="85" customFormat="1" ht="12.75">
      <c r="A247" s="184"/>
      <c r="B247" s="238"/>
      <c r="C247" s="184"/>
      <c r="D247" s="184"/>
      <c r="E247" s="184"/>
      <c r="F247" s="184"/>
      <c r="G247" s="206"/>
      <c r="H247" s="206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62"/>
      <c r="AE247" s="62"/>
    </row>
    <row r="248" spans="1:31" s="85" customFormat="1" ht="12.75">
      <c r="A248" s="184"/>
      <c r="B248" s="184"/>
      <c r="C248" s="184"/>
      <c r="D248" s="184"/>
      <c r="E248" s="184"/>
      <c r="F248" s="184"/>
      <c r="G248" s="206"/>
      <c r="H248" s="206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62"/>
      <c r="AE248" s="62"/>
    </row>
    <row r="249" spans="1:31" s="85" customFormat="1" ht="12.75">
      <c r="A249" s="184"/>
      <c r="B249" s="184"/>
      <c r="C249" s="184"/>
      <c r="D249" s="184"/>
      <c r="E249" s="184"/>
      <c r="F249" s="184"/>
      <c r="G249" s="206"/>
      <c r="H249" s="206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62"/>
      <c r="AE249" s="62"/>
    </row>
    <row r="250" spans="1:29" s="85" customFormat="1" ht="13.5" thickBot="1">
      <c r="A250" s="184"/>
      <c r="B250" s="184"/>
      <c r="C250" s="236"/>
      <c r="D250" s="184"/>
      <c r="E250" s="243" t="s">
        <v>80</v>
      </c>
      <c r="F250" s="243"/>
      <c r="G250" s="243"/>
      <c r="H250" s="243"/>
      <c r="I250" s="76"/>
      <c r="J250" s="76"/>
      <c r="K250" s="76"/>
      <c r="L250" s="76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243" t="s">
        <v>82</v>
      </c>
      <c r="X250" s="243"/>
      <c r="Y250" s="243"/>
      <c r="Z250" s="243"/>
      <c r="AA250" s="243"/>
      <c r="AB250" s="243"/>
      <c r="AC250" s="184"/>
    </row>
    <row r="251" spans="1:29" s="85" customFormat="1" ht="12.75">
      <c r="A251" s="184"/>
      <c r="B251" s="184"/>
      <c r="C251" s="238"/>
      <c r="D251" s="184"/>
      <c r="E251" s="244" t="s">
        <v>49</v>
      </c>
      <c r="F251" s="244"/>
      <c r="G251" s="244"/>
      <c r="H251" s="244"/>
      <c r="I251" s="76"/>
      <c r="J251" s="76"/>
      <c r="K251" s="76"/>
      <c r="L251" s="76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249" t="s">
        <v>52</v>
      </c>
      <c r="X251" s="249"/>
      <c r="Y251" s="249"/>
      <c r="Z251" s="249"/>
      <c r="AA251" s="249"/>
      <c r="AB251" s="249"/>
      <c r="AC251" s="184"/>
    </row>
    <row r="252" spans="1:29" s="85" customFormat="1" ht="12.75">
      <c r="A252" s="184"/>
      <c r="B252" s="184"/>
      <c r="C252" s="238"/>
      <c r="D252" s="184"/>
      <c r="E252" s="236"/>
      <c r="F252" s="236"/>
      <c r="G252" s="236"/>
      <c r="H252" s="236"/>
      <c r="I252" s="76"/>
      <c r="J252" s="76"/>
      <c r="K252" s="76"/>
      <c r="L252" s="76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236"/>
      <c r="X252" s="236"/>
      <c r="Y252" s="236"/>
      <c r="Z252" s="236"/>
      <c r="AA252" s="236"/>
      <c r="AB252" s="236"/>
      <c r="AC252" s="184"/>
    </row>
    <row r="253" spans="1:31" s="85" customFormat="1" ht="12.75">
      <c r="A253" s="184"/>
      <c r="B253" s="184"/>
      <c r="C253" s="238"/>
      <c r="D253" s="184"/>
      <c r="E253" s="184"/>
      <c r="F253" s="184"/>
      <c r="G253" s="206"/>
      <c r="H253" s="238"/>
      <c r="I253" s="238"/>
      <c r="J253" s="238"/>
      <c r="K253" s="238"/>
      <c r="L253" s="238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236"/>
      <c r="X253" s="236"/>
      <c r="Y253" s="236"/>
      <c r="Z253" s="236"/>
      <c r="AA253" s="236"/>
      <c r="AB253" s="236"/>
      <c r="AC253" s="184"/>
      <c r="AE253" s="62"/>
    </row>
    <row r="254" spans="1:31" s="85" customFormat="1" ht="12.75">
      <c r="A254" s="184"/>
      <c r="B254" s="184"/>
      <c r="C254" s="238"/>
      <c r="D254" s="184"/>
      <c r="E254" s="184"/>
      <c r="F254" s="184"/>
      <c r="G254" s="206"/>
      <c r="H254" s="238"/>
      <c r="I254" s="238"/>
      <c r="J254" s="238"/>
      <c r="K254" s="238"/>
      <c r="L254" s="238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236"/>
      <c r="X254" s="236"/>
      <c r="Y254" s="236"/>
      <c r="Z254" s="236"/>
      <c r="AA254" s="236"/>
      <c r="AB254" s="236"/>
      <c r="AC254" s="184"/>
      <c r="AE254" s="62"/>
    </row>
    <row r="255" spans="1:32" s="85" customFormat="1" ht="12.75">
      <c r="A255" s="184"/>
      <c r="B255" s="184"/>
      <c r="C255" s="184"/>
      <c r="D255" s="184"/>
      <c r="E255" s="184"/>
      <c r="F255" s="184"/>
      <c r="G255" s="206"/>
      <c r="H255" s="206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286"/>
      <c r="AB255" s="184"/>
      <c r="AC255" s="184"/>
      <c r="AF255" s="62"/>
    </row>
    <row r="256" spans="1:32" s="85" customFormat="1" ht="12.75">
      <c r="A256" s="184"/>
      <c r="B256" s="184"/>
      <c r="C256" s="184"/>
      <c r="D256" s="184"/>
      <c r="E256" s="184"/>
      <c r="F256" s="184"/>
      <c r="G256" s="206"/>
      <c r="H256" s="206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286"/>
      <c r="AB256" s="184"/>
      <c r="AC256" s="184"/>
      <c r="AF256" s="62"/>
    </row>
    <row r="257" spans="1:32" s="85" customFormat="1" ht="12.75">
      <c r="A257" s="184"/>
      <c r="B257" s="184"/>
      <c r="C257" s="184"/>
      <c r="D257" s="184"/>
      <c r="E257" s="184"/>
      <c r="F257" s="184"/>
      <c r="G257" s="206"/>
      <c r="H257" s="206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286"/>
      <c r="AB257" s="184"/>
      <c r="AC257" s="184"/>
      <c r="AD257" s="62"/>
      <c r="AE257" s="62"/>
      <c r="AF257" s="62"/>
    </row>
    <row r="258" spans="1:32" s="85" customFormat="1" ht="12.75">
      <c r="A258" s="184"/>
      <c r="B258" s="184"/>
      <c r="C258" s="184"/>
      <c r="D258" s="184"/>
      <c r="E258" s="184"/>
      <c r="F258" s="184"/>
      <c r="G258" s="206"/>
      <c r="H258" s="206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286"/>
      <c r="AB258" s="184"/>
      <c r="AC258" s="184"/>
      <c r="AD258" s="62"/>
      <c r="AE258" s="62"/>
      <c r="AF258" s="62"/>
    </row>
    <row r="259" spans="1:32" s="85" customFormat="1" ht="12.75">
      <c r="A259" s="184"/>
      <c r="B259" s="184"/>
      <c r="C259" s="184"/>
      <c r="D259" s="184"/>
      <c r="E259" s="184"/>
      <c r="F259" s="184"/>
      <c r="G259" s="206"/>
      <c r="H259" s="206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286"/>
      <c r="AB259" s="184"/>
      <c r="AC259" s="184"/>
      <c r="AD259" s="62"/>
      <c r="AE259" s="62"/>
      <c r="AF259" s="62"/>
    </row>
    <row r="260" spans="1:32" s="85" customFormat="1" ht="12.75">
      <c r="A260" s="184"/>
      <c r="B260" s="184"/>
      <c r="C260" s="184"/>
      <c r="D260" s="184"/>
      <c r="E260" s="184"/>
      <c r="F260" s="184"/>
      <c r="G260" s="206"/>
      <c r="H260" s="206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286"/>
      <c r="AB260" s="184"/>
      <c r="AC260" s="184"/>
      <c r="AD260" s="62"/>
      <c r="AE260" s="62"/>
      <c r="AF260" s="62"/>
    </row>
    <row r="261" spans="1:32" s="85" customFormat="1" ht="12.75">
      <c r="A261" s="184"/>
      <c r="B261" s="184"/>
      <c r="C261" s="184"/>
      <c r="D261" s="184"/>
      <c r="E261" s="184"/>
      <c r="F261" s="184"/>
      <c r="G261" s="206"/>
      <c r="H261" s="206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286"/>
      <c r="AB261" s="184"/>
      <c r="AC261" s="184"/>
      <c r="AD261" s="62"/>
      <c r="AE261" s="62"/>
      <c r="AF261" s="62"/>
    </row>
    <row r="262" spans="1:32" s="85" customFormat="1" ht="12.75">
      <c r="A262" s="152" t="s">
        <v>0</v>
      </c>
      <c r="B262" s="152"/>
      <c r="C262" s="184"/>
      <c r="D262" s="184"/>
      <c r="E262" s="184"/>
      <c r="F262" s="184"/>
      <c r="G262" s="206"/>
      <c r="H262" s="206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98" t="s">
        <v>1</v>
      </c>
      <c r="Z262" s="98"/>
      <c r="AA262" s="184"/>
      <c r="AB262" s="184"/>
      <c r="AC262" s="184"/>
      <c r="AD262" s="62"/>
      <c r="AE262" s="62"/>
      <c r="AF262" s="62"/>
    </row>
    <row r="263" spans="1:32" s="85" customFormat="1" ht="12.75">
      <c r="A263" s="152" t="s">
        <v>2</v>
      </c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98" t="s">
        <v>210</v>
      </c>
      <c r="Z263" s="191"/>
      <c r="AA263" s="191"/>
      <c r="AB263" s="191"/>
      <c r="AC263" s="191"/>
      <c r="AD263" s="62"/>
      <c r="AE263" s="62"/>
      <c r="AF263" s="62"/>
    </row>
    <row r="264" spans="1:32" s="85" customFormat="1" ht="12.75">
      <c r="A264" s="248" t="s">
        <v>3</v>
      </c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  <c r="AC264" s="248"/>
      <c r="AD264" s="62"/>
      <c r="AE264" s="62"/>
      <c r="AF264" s="62"/>
    </row>
    <row r="265" spans="1:32" s="85" customFormat="1" ht="12.75">
      <c r="A265" s="242" t="s">
        <v>4</v>
      </c>
      <c r="B265" s="242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62"/>
      <c r="AE265" s="62"/>
      <c r="AF265" s="62"/>
    </row>
    <row r="266" spans="1:32" s="85" customFormat="1" ht="12.75">
      <c r="A266" s="242" t="s">
        <v>5</v>
      </c>
      <c r="B266" s="24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62"/>
      <c r="AE266" s="62"/>
      <c r="AF266" s="62"/>
    </row>
    <row r="267" spans="1:32" s="85" customFormat="1" ht="12.75">
      <c r="A267" s="242" t="s">
        <v>6</v>
      </c>
      <c r="B267" s="24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62"/>
      <c r="AE267" s="62"/>
      <c r="AF267" s="62"/>
    </row>
    <row r="268" spans="1:32" s="85" customFormat="1" ht="12.75">
      <c r="A268" s="242" t="s">
        <v>7</v>
      </c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62"/>
      <c r="AE268" s="62"/>
      <c r="AF268" s="62"/>
    </row>
    <row r="269" spans="1:32" s="85" customFormat="1" ht="12.75">
      <c r="A269" s="242" t="s">
        <v>81</v>
      </c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62"/>
      <c r="AE269" s="62"/>
      <c r="AF269" s="62"/>
    </row>
    <row r="270" spans="1:32" s="85" customFormat="1" ht="12.75">
      <c r="A270" s="154"/>
      <c r="B270" s="154"/>
      <c r="C270" s="154"/>
      <c r="D270" s="154"/>
      <c r="E270" s="154"/>
      <c r="F270" s="154"/>
      <c r="G270" s="155"/>
      <c r="H270" s="155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62"/>
      <c r="AE270" s="62"/>
      <c r="AF270" s="62"/>
    </row>
    <row r="271" spans="1:29" s="85" customFormat="1" ht="12.75" customHeight="1">
      <c r="A271" s="152"/>
      <c r="B271" s="152"/>
      <c r="C271" s="152"/>
      <c r="D271" s="152" t="s">
        <v>53</v>
      </c>
      <c r="E271" s="152"/>
      <c r="F271" s="152"/>
      <c r="G271" s="152" t="s">
        <v>246</v>
      </c>
      <c r="H271" s="153"/>
      <c r="I271" s="152"/>
      <c r="J271" s="152"/>
      <c r="K271" s="152" t="s">
        <v>247</v>
      </c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242" t="s">
        <v>248</v>
      </c>
      <c r="W271" s="242"/>
      <c r="X271" s="242"/>
      <c r="Y271" s="242"/>
      <c r="Z271" s="242"/>
      <c r="AA271" s="152"/>
      <c r="AB271" s="152"/>
      <c r="AC271" s="152"/>
    </row>
    <row r="272" spans="1:32" s="85" customFormat="1" ht="12.75">
      <c r="A272" s="152" t="s">
        <v>68</v>
      </c>
      <c r="B272" s="154"/>
      <c r="C272" s="154"/>
      <c r="D272" s="154"/>
      <c r="E272" s="154"/>
      <c r="F272" s="154"/>
      <c r="G272" s="155"/>
      <c r="H272" s="155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62"/>
      <c r="AE272" s="62"/>
      <c r="AF272" s="62"/>
    </row>
    <row r="273" spans="1:32" s="85" customFormat="1" ht="12.75">
      <c r="A273" s="156" t="s">
        <v>8</v>
      </c>
      <c r="B273" s="156" t="s">
        <v>9</v>
      </c>
      <c r="C273" s="156"/>
      <c r="D273" s="156"/>
      <c r="E273" s="156"/>
      <c r="F273" s="156"/>
      <c r="G273" s="256" t="s">
        <v>10</v>
      </c>
      <c r="H273" s="257"/>
      <c r="I273" s="245" t="s">
        <v>11</v>
      </c>
      <c r="J273" s="246"/>
      <c r="K273" s="246"/>
      <c r="L273" s="246"/>
      <c r="M273" s="247"/>
      <c r="N273" s="245" t="s">
        <v>12</v>
      </c>
      <c r="O273" s="246"/>
      <c r="P273" s="246"/>
      <c r="Q273" s="246"/>
      <c r="R273" s="247"/>
      <c r="S273" s="245" t="s">
        <v>13</v>
      </c>
      <c r="T273" s="246"/>
      <c r="U273" s="246"/>
      <c r="V273" s="246"/>
      <c r="W273" s="247"/>
      <c r="X273" s="156" t="s">
        <v>14</v>
      </c>
      <c r="Y273" s="156" t="s">
        <v>14</v>
      </c>
      <c r="Z273" s="245" t="s">
        <v>15</v>
      </c>
      <c r="AA273" s="246"/>
      <c r="AB273" s="247"/>
      <c r="AC273" s="157"/>
      <c r="AD273" s="62"/>
      <c r="AE273" s="62"/>
      <c r="AF273" s="62"/>
    </row>
    <row r="274" spans="1:32" s="85" customFormat="1" ht="12.75">
      <c r="A274" s="53" t="s">
        <v>16</v>
      </c>
      <c r="B274" s="53" t="s">
        <v>17</v>
      </c>
      <c r="C274" s="53" t="s">
        <v>18</v>
      </c>
      <c r="D274" s="53" t="s">
        <v>19</v>
      </c>
      <c r="E274" s="53" t="s">
        <v>20</v>
      </c>
      <c r="F274" s="53" t="s">
        <v>21</v>
      </c>
      <c r="G274" s="253" t="s">
        <v>22</v>
      </c>
      <c r="H274" s="253" t="s">
        <v>23</v>
      </c>
      <c r="I274" s="245" t="s">
        <v>24</v>
      </c>
      <c r="J274" s="247"/>
      <c r="K274" s="53"/>
      <c r="L274" s="53" t="s">
        <v>25</v>
      </c>
      <c r="M274" s="53"/>
      <c r="N274" s="245" t="s">
        <v>24</v>
      </c>
      <c r="O274" s="247"/>
      <c r="P274" s="53"/>
      <c r="Q274" s="53" t="s">
        <v>25</v>
      </c>
      <c r="R274" s="250" t="s">
        <v>26</v>
      </c>
      <c r="S274" s="245" t="s">
        <v>24</v>
      </c>
      <c r="T274" s="247"/>
      <c r="U274" s="53"/>
      <c r="V274" s="53" t="s">
        <v>25</v>
      </c>
      <c r="W274" s="250" t="s">
        <v>26</v>
      </c>
      <c r="X274" s="53" t="s">
        <v>27</v>
      </c>
      <c r="Y274" s="53" t="s">
        <v>27</v>
      </c>
      <c r="Z274" s="53" t="s">
        <v>28</v>
      </c>
      <c r="AA274" s="53" t="s">
        <v>29</v>
      </c>
      <c r="AB274" s="53" t="s">
        <v>30</v>
      </c>
      <c r="AC274" s="158" t="s">
        <v>31</v>
      </c>
      <c r="AD274" s="62"/>
      <c r="AE274" s="62"/>
      <c r="AF274" s="62"/>
    </row>
    <row r="275" spans="1:32" s="85" customFormat="1" ht="12.75">
      <c r="A275" s="53" t="s">
        <v>32</v>
      </c>
      <c r="B275" s="53"/>
      <c r="C275" s="53"/>
      <c r="D275" s="53"/>
      <c r="E275" s="53" t="s">
        <v>33</v>
      </c>
      <c r="F275" s="53" t="s">
        <v>34</v>
      </c>
      <c r="G275" s="254"/>
      <c r="H275" s="254"/>
      <c r="I275" s="53" t="s">
        <v>35</v>
      </c>
      <c r="J275" s="53" t="s">
        <v>36</v>
      </c>
      <c r="K275" s="53" t="s">
        <v>37</v>
      </c>
      <c r="L275" s="53" t="s">
        <v>38</v>
      </c>
      <c r="M275" s="159" t="s">
        <v>26</v>
      </c>
      <c r="N275" s="156" t="s">
        <v>35</v>
      </c>
      <c r="O275" s="158" t="s">
        <v>36</v>
      </c>
      <c r="P275" s="53" t="s">
        <v>37</v>
      </c>
      <c r="Q275" s="53" t="s">
        <v>38</v>
      </c>
      <c r="R275" s="251"/>
      <c r="S275" s="53" t="s">
        <v>35</v>
      </c>
      <c r="T275" s="53" t="s">
        <v>36</v>
      </c>
      <c r="U275" s="53" t="s">
        <v>37</v>
      </c>
      <c r="V275" s="53" t="s">
        <v>38</v>
      </c>
      <c r="W275" s="251"/>
      <c r="X275" s="53" t="s">
        <v>39</v>
      </c>
      <c r="Y275" s="53" t="s">
        <v>40</v>
      </c>
      <c r="Z275" s="53" t="s">
        <v>41</v>
      </c>
      <c r="AA275" s="53" t="s">
        <v>42</v>
      </c>
      <c r="AB275" s="53" t="s">
        <v>43</v>
      </c>
      <c r="AC275" s="158"/>
      <c r="AD275" s="62"/>
      <c r="AE275" s="62"/>
      <c r="AF275" s="62"/>
    </row>
    <row r="276" spans="1:31" s="85" customFormat="1" ht="12.75">
      <c r="A276" s="160"/>
      <c r="B276" s="160"/>
      <c r="C276" s="160"/>
      <c r="D276" s="160"/>
      <c r="E276" s="160" t="s">
        <v>44</v>
      </c>
      <c r="F276" s="160"/>
      <c r="G276" s="255"/>
      <c r="H276" s="255"/>
      <c r="I276" s="160"/>
      <c r="J276" s="160"/>
      <c r="K276" s="160"/>
      <c r="L276" s="160" t="s">
        <v>45</v>
      </c>
      <c r="M276" s="161"/>
      <c r="N276" s="160"/>
      <c r="O276" s="162"/>
      <c r="P276" s="160"/>
      <c r="Q276" s="160" t="s">
        <v>45</v>
      </c>
      <c r="R276" s="252"/>
      <c r="S276" s="160"/>
      <c r="T276" s="160"/>
      <c r="U276" s="160"/>
      <c r="V276" s="160" t="s">
        <v>45</v>
      </c>
      <c r="W276" s="252"/>
      <c r="X276" s="160"/>
      <c r="Y276" s="160"/>
      <c r="Z276" s="160"/>
      <c r="AA276" s="160"/>
      <c r="AB276" s="160"/>
      <c r="AC276" s="162"/>
      <c r="AD276" s="62"/>
      <c r="AE276" s="62"/>
    </row>
    <row r="277" spans="1:31" s="85" customFormat="1" ht="12.75">
      <c r="A277" s="163"/>
      <c r="B277" s="164"/>
      <c r="C277" s="53" t="s">
        <v>93</v>
      </c>
      <c r="D277" s="54"/>
      <c r="E277" s="121"/>
      <c r="F277" s="54"/>
      <c r="G277" s="56"/>
      <c r="H277" s="56"/>
      <c r="I277" s="57"/>
      <c r="J277" s="57"/>
      <c r="K277" s="57"/>
      <c r="L277" s="57"/>
      <c r="M277" s="124"/>
      <c r="N277" s="57"/>
      <c r="O277" s="143"/>
      <c r="P277" s="57"/>
      <c r="Q277" s="57"/>
      <c r="R277" s="57"/>
      <c r="S277" s="57"/>
      <c r="T277" s="58"/>
      <c r="U277" s="58"/>
      <c r="V277" s="58"/>
      <c r="W277" s="58"/>
      <c r="X277" s="165"/>
      <c r="Y277" s="165"/>
      <c r="Z277" s="54"/>
      <c r="AA277" s="142"/>
      <c r="AB277" s="59"/>
      <c r="AC277" s="55"/>
      <c r="AD277" s="62"/>
      <c r="AE277" s="62"/>
    </row>
    <row r="278" spans="1:31" s="85" customFormat="1" ht="12.75">
      <c r="A278" s="52"/>
      <c r="B278" s="52"/>
      <c r="C278" s="53" t="s">
        <v>94</v>
      </c>
      <c r="D278" s="54"/>
      <c r="E278" s="54"/>
      <c r="F278" s="54"/>
      <c r="G278" s="56"/>
      <c r="H278" s="56"/>
      <c r="I278" s="57"/>
      <c r="J278" s="57"/>
      <c r="K278" s="57"/>
      <c r="L278" s="57"/>
      <c r="M278" s="124"/>
      <c r="N278" s="57"/>
      <c r="O278" s="143"/>
      <c r="P278" s="57"/>
      <c r="Q278" s="57"/>
      <c r="R278" s="57"/>
      <c r="S278" s="57"/>
      <c r="T278" s="57"/>
      <c r="U278" s="58"/>
      <c r="V278" s="58"/>
      <c r="W278" s="58"/>
      <c r="X278" s="123"/>
      <c r="Y278" s="123"/>
      <c r="Z278" s="54"/>
      <c r="AA278" s="59"/>
      <c r="AB278" s="122"/>
      <c r="AC278" s="135"/>
      <c r="AD278" s="62"/>
      <c r="AE278" s="62"/>
    </row>
    <row r="279" spans="1:31" s="85" customFormat="1" ht="12.75" customHeight="1">
      <c r="A279" s="52" t="s">
        <v>197</v>
      </c>
      <c r="B279" s="52" t="s">
        <v>69</v>
      </c>
      <c r="C279" s="240" t="s">
        <v>168</v>
      </c>
      <c r="D279" s="264" t="s">
        <v>187</v>
      </c>
      <c r="E279" s="54" t="s">
        <v>198</v>
      </c>
      <c r="F279" s="54" t="s">
        <v>56</v>
      </c>
      <c r="G279" s="56">
        <v>43427</v>
      </c>
      <c r="H279" s="56">
        <v>43465</v>
      </c>
      <c r="I279" s="57"/>
      <c r="J279" s="57">
        <v>1368682.07</v>
      </c>
      <c r="K279" s="57">
        <v>0</v>
      </c>
      <c r="L279" s="57"/>
      <c r="M279" s="124">
        <f>SUM(J279:L279)</f>
        <v>1368682.07</v>
      </c>
      <c r="N279" s="57"/>
      <c r="O279" s="143">
        <v>1359394.11</v>
      </c>
      <c r="P279" s="57">
        <v>0</v>
      </c>
      <c r="Q279" s="57"/>
      <c r="R279" s="57">
        <f>SUM(O279:Q279)</f>
        <v>1359394.11</v>
      </c>
      <c r="S279" s="57"/>
      <c r="T279" s="57">
        <f>M279-O279</f>
        <v>9287.959999999963</v>
      </c>
      <c r="U279" s="58">
        <v>0</v>
      </c>
      <c r="V279" s="58"/>
      <c r="W279" s="58">
        <f>SUM(T279:V279)</f>
        <v>9287.959999999963</v>
      </c>
      <c r="X279" s="123">
        <f>O279/M279*1</f>
        <v>0.9932139390121477</v>
      </c>
      <c r="Y279" s="123">
        <v>1</v>
      </c>
      <c r="Z279" s="150" t="s">
        <v>72</v>
      </c>
      <c r="AA279" s="151">
        <v>410</v>
      </c>
      <c r="AB279" s="151">
        <v>410</v>
      </c>
      <c r="AC279" s="282" t="s">
        <v>242</v>
      </c>
      <c r="AD279" s="62"/>
      <c r="AE279" s="62"/>
    </row>
    <row r="280" spans="1:31" s="85" customFormat="1" ht="12.75">
      <c r="A280" s="52"/>
      <c r="B280" s="52" t="s">
        <v>70</v>
      </c>
      <c r="C280" s="240"/>
      <c r="D280" s="264"/>
      <c r="E280" s="82">
        <v>43311</v>
      </c>
      <c r="F280" s="54"/>
      <c r="G280" s="56"/>
      <c r="H280" s="56"/>
      <c r="I280" s="57"/>
      <c r="J280" s="57"/>
      <c r="K280" s="57"/>
      <c r="L280" s="57"/>
      <c r="M280" s="124"/>
      <c r="N280" s="57"/>
      <c r="O280" s="143"/>
      <c r="P280" s="57"/>
      <c r="Q280" s="57"/>
      <c r="R280" s="57"/>
      <c r="S280" s="57"/>
      <c r="T280" s="57"/>
      <c r="U280" s="58"/>
      <c r="V280" s="58"/>
      <c r="W280" s="58"/>
      <c r="X280" s="60"/>
      <c r="Y280" s="54"/>
      <c r="Z280" s="150" t="s">
        <v>54</v>
      </c>
      <c r="AA280" s="151">
        <v>165</v>
      </c>
      <c r="AB280" s="151">
        <v>165</v>
      </c>
      <c r="AC280" s="282"/>
      <c r="AD280" s="62"/>
      <c r="AE280" s="62"/>
    </row>
    <row r="281" spans="1:31" s="180" customFormat="1" ht="12.75">
      <c r="A281" s="52"/>
      <c r="B281" s="52"/>
      <c r="C281" s="53"/>
      <c r="D281" s="54"/>
      <c r="E281" s="54"/>
      <c r="F281" s="54"/>
      <c r="G281" s="56"/>
      <c r="H281" s="56"/>
      <c r="I281" s="57"/>
      <c r="J281" s="57"/>
      <c r="K281" s="57"/>
      <c r="L281" s="57"/>
      <c r="M281" s="124"/>
      <c r="N281" s="57"/>
      <c r="O281" s="143"/>
      <c r="P281" s="57"/>
      <c r="Q281" s="57"/>
      <c r="R281" s="57"/>
      <c r="S281" s="57"/>
      <c r="T281" s="122"/>
      <c r="U281" s="122"/>
      <c r="V281" s="122"/>
      <c r="W281" s="122"/>
      <c r="X281" s="123"/>
      <c r="Y281" s="61"/>
      <c r="Z281" s="150" t="s">
        <v>55</v>
      </c>
      <c r="AA281" s="151">
        <v>123</v>
      </c>
      <c r="AB281" s="151">
        <v>123</v>
      </c>
      <c r="AC281" s="282"/>
      <c r="AD281" s="200"/>
      <c r="AE281" s="200"/>
    </row>
    <row r="282" spans="1:31" s="180" customFormat="1" ht="12.75">
      <c r="A282" s="52"/>
      <c r="B282" s="52"/>
      <c r="C282" s="166"/>
      <c r="D282" s="166"/>
      <c r="E282" s="54"/>
      <c r="F282" s="54"/>
      <c r="G282" s="56"/>
      <c r="H282" s="56"/>
      <c r="I282" s="57"/>
      <c r="J282" s="57"/>
      <c r="K282" s="57"/>
      <c r="L282" s="57"/>
      <c r="M282" s="124"/>
      <c r="N282" s="57"/>
      <c r="O282" s="143"/>
      <c r="P282" s="57"/>
      <c r="Q282" s="57"/>
      <c r="R282" s="57"/>
      <c r="S282" s="57"/>
      <c r="T282" s="57"/>
      <c r="U282" s="58"/>
      <c r="V282" s="58"/>
      <c r="W282" s="58"/>
      <c r="X282" s="123"/>
      <c r="Y282" s="123"/>
      <c r="Z282" s="150"/>
      <c r="AA282" s="151"/>
      <c r="AB282" s="59"/>
      <c r="AC282" s="283"/>
      <c r="AD282" s="200"/>
      <c r="AE282" s="200"/>
    </row>
    <row r="283" spans="1:31" s="85" customFormat="1" ht="12.75" customHeight="1">
      <c r="A283" s="52" t="s">
        <v>190</v>
      </c>
      <c r="B283" s="52" t="s">
        <v>69</v>
      </c>
      <c r="C283" s="240" t="s">
        <v>168</v>
      </c>
      <c r="D283" s="240" t="s">
        <v>194</v>
      </c>
      <c r="E283" s="54" t="s">
        <v>192</v>
      </c>
      <c r="F283" s="54" t="s">
        <v>56</v>
      </c>
      <c r="G283" s="56">
        <v>43427</v>
      </c>
      <c r="H283" s="56">
        <v>43465</v>
      </c>
      <c r="I283" s="57"/>
      <c r="J283" s="57">
        <v>964926.23</v>
      </c>
      <c r="K283" s="57">
        <v>0</v>
      </c>
      <c r="L283" s="57"/>
      <c r="M283" s="124">
        <f>SUM(J283:L283)</f>
        <v>964926.23</v>
      </c>
      <c r="N283" s="57"/>
      <c r="O283" s="143">
        <v>958040.65</v>
      </c>
      <c r="P283" s="57">
        <v>0</v>
      </c>
      <c r="Q283" s="57"/>
      <c r="R283" s="57">
        <f>SUM(O283:Q283)</f>
        <v>958040.65</v>
      </c>
      <c r="S283" s="57"/>
      <c r="T283" s="57">
        <f>M283-O283</f>
        <v>6885.579999999958</v>
      </c>
      <c r="U283" s="58">
        <v>0</v>
      </c>
      <c r="V283" s="58"/>
      <c r="W283" s="58">
        <f>SUM(T283:V283)</f>
        <v>6885.579999999958</v>
      </c>
      <c r="X283" s="123">
        <f>O283/M283*1</f>
        <v>0.9928641384326344</v>
      </c>
      <c r="Y283" s="123">
        <v>1</v>
      </c>
      <c r="Z283" s="150" t="s">
        <v>72</v>
      </c>
      <c r="AA283" s="151">
        <v>650</v>
      </c>
      <c r="AB283" s="151">
        <v>650</v>
      </c>
      <c r="AC283" s="282" t="s">
        <v>241</v>
      </c>
      <c r="AD283" s="62"/>
      <c r="AE283" s="62"/>
    </row>
    <row r="284" spans="1:31" s="85" customFormat="1" ht="12.75">
      <c r="A284" s="52"/>
      <c r="B284" s="52" t="s">
        <v>70</v>
      </c>
      <c r="C284" s="240"/>
      <c r="D284" s="240"/>
      <c r="E284" s="82">
        <v>43311</v>
      </c>
      <c r="F284" s="54"/>
      <c r="G284" s="56"/>
      <c r="H284" s="56"/>
      <c r="I284" s="57"/>
      <c r="J284" s="57"/>
      <c r="K284" s="57"/>
      <c r="L284" s="57"/>
      <c r="M284" s="124"/>
      <c r="N284" s="57"/>
      <c r="O284" s="143"/>
      <c r="P284" s="57"/>
      <c r="Q284" s="57"/>
      <c r="R284" s="57"/>
      <c r="S284" s="57"/>
      <c r="T284" s="57"/>
      <c r="U284" s="58"/>
      <c r="V284" s="58"/>
      <c r="W284" s="58"/>
      <c r="X284" s="60"/>
      <c r="Y284" s="54"/>
      <c r="Z284" s="150" t="s">
        <v>54</v>
      </c>
      <c r="AA284" s="151">
        <v>694</v>
      </c>
      <c r="AB284" s="151">
        <v>694</v>
      </c>
      <c r="AC284" s="282"/>
      <c r="AD284" s="62"/>
      <c r="AE284" s="62"/>
    </row>
    <row r="285" spans="1:31" s="180" customFormat="1" ht="12.75">
      <c r="A285" s="52"/>
      <c r="B285" s="52"/>
      <c r="C285" s="53"/>
      <c r="D285" s="54"/>
      <c r="E285" s="54"/>
      <c r="F285" s="54"/>
      <c r="G285" s="56"/>
      <c r="H285" s="56"/>
      <c r="I285" s="57"/>
      <c r="J285" s="57"/>
      <c r="K285" s="57"/>
      <c r="L285" s="57"/>
      <c r="M285" s="124"/>
      <c r="N285" s="57"/>
      <c r="O285" s="143"/>
      <c r="P285" s="57"/>
      <c r="Q285" s="57"/>
      <c r="R285" s="57"/>
      <c r="S285" s="57"/>
      <c r="T285" s="122"/>
      <c r="U285" s="122"/>
      <c r="V285" s="122"/>
      <c r="W285" s="122"/>
      <c r="X285" s="123"/>
      <c r="Y285" s="61"/>
      <c r="Z285" s="150" t="s">
        <v>55</v>
      </c>
      <c r="AA285" s="151">
        <v>92</v>
      </c>
      <c r="AB285" s="151">
        <v>92</v>
      </c>
      <c r="AC285" s="282"/>
      <c r="AD285" s="200"/>
      <c r="AE285" s="200"/>
    </row>
    <row r="286" spans="1:31" s="180" customFormat="1" ht="12.75">
      <c r="A286" s="52"/>
      <c r="B286" s="52"/>
      <c r="C286" s="53"/>
      <c r="D286" s="54"/>
      <c r="E286" s="82"/>
      <c r="F286" s="54"/>
      <c r="G286" s="56"/>
      <c r="H286" s="56"/>
      <c r="I286" s="57"/>
      <c r="J286" s="57"/>
      <c r="K286" s="57"/>
      <c r="L286" s="57"/>
      <c r="M286" s="124"/>
      <c r="N286" s="57"/>
      <c r="O286" s="143"/>
      <c r="P286" s="57"/>
      <c r="Q286" s="57"/>
      <c r="R286" s="57"/>
      <c r="S286" s="57"/>
      <c r="T286" s="57"/>
      <c r="U286" s="58"/>
      <c r="V286" s="58"/>
      <c r="W286" s="58"/>
      <c r="X286" s="123"/>
      <c r="Y286" s="123"/>
      <c r="Z286" s="150"/>
      <c r="AA286" s="151"/>
      <c r="AB286" s="59"/>
      <c r="AC286" s="55"/>
      <c r="AD286" s="200"/>
      <c r="AE286" s="200"/>
    </row>
    <row r="287" spans="1:31" s="85" customFormat="1" ht="12.75" customHeight="1">
      <c r="A287" s="52" t="s">
        <v>191</v>
      </c>
      <c r="B287" s="52" t="s">
        <v>69</v>
      </c>
      <c r="C287" s="240" t="s">
        <v>180</v>
      </c>
      <c r="D287" s="240" t="s">
        <v>209</v>
      </c>
      <c r="E287" s="54" t="s">
        <v>193</v>
      </c>
      <c r="F287" s="54" t="s">
        <v>56</v>
      </c>
      <c r="G287" s="56">
        <v>43427</v>
      </c>
      <c r="H287" s="56">
        <v>43465</v>
      </c>
      <c r="I287" s="57"/>
      <c r="J287" s="57">
        <v>563842.3</v>
      </c>
      <c r="K287" s="57">
        <v>0</v>
      </c>
      <c r="L287" s="57"/>
      <c r="M287" s="124">
        <f>SUM(J287:L287)</f>
        <v>563842.3</v>
      </c>
      <c r="N287" s="57"/>
      <c r="O287" s="143">
        <v>559473.74</v>
      </c>
      <c r="P287" s="57">
        <v>0</v>
      </c>
      <c r="Q287" s="57"/>
      <c r="R287" s="57">
        <f>SUM(O287:Q287)</f>
        <v>559473.74</v>
      </c>
      <c r="S287" s="57"/>
      <c r="T287" s="57">
        <f>M287-O287</f>
        <v>4368.560000000056</v>
      </c>
      <c r="U287" s="58">
        <v>0</v>
      </c>
      <c r="V287" s="58"/>
      <c r="W287" s="58">
        <f>SUM(T287:V287)</f>
        <v>4368.560000000056</v>
      </c>
      <c r="X287" s="123">
        <f>O287/M287*1</f>
        <v>0.9922521598681049</v>
      </c>
      <c r="Y287" s="123">
        <v>1</v>
      </c>
      <c r="Z287" s="150" t="s">
        <v>72</v>
      </c>
      <c r="AA287" s="151">
        <v>350</v>
      </c>
      <c r="AB287" s="151">
        <v>350</v>
      </c>
      <c r="AC287" s="282" t="s">
        <v>240</v>
      </c>
      <c r="AD287" s="62"/>
      <c r="AE287" s="62"/>
    </row>
    <row r="288" spans="1:31" s="85" customFormat="1" ht="12.75">
      <c r="A288" s="52"/>
      <c r="B288" s="52" t="s">
        <v>70</v>
      </c>
      <c r="C288" s="240"/>
      <c r="D288" s="240"/>
      <c r="E288" s="82">
        <v>43311</v>
      </c>
      <c r="F288" s="54"/>
      <c r="G288" s="56"/>
      <c r="H288" s="56"/>
      <c r="I288" s="57"/>
      <c r="J288" s="57"/>
      <c r="K288" s="57"/>
      <c r="L288" s="57"/>
      <c r="M288" s="124"/>
      <c r="N288" s="57"/>
      <c r="O288" s="143"/>
      <c r="P288" s="57"/>
      <c r="Q288" s="57"/>
      <c r="R288" s="57"/>
      <c r="S288" s="57"/>
      <c r="T288" s="57"/>
      <c r="U288" s="58"/>
      <c r="V288" s="58"/>
      <c r="W288" s="58"/>
      <c r="X288" s="60"/>
      <c r="Y288" s="54"/>
      <c r="Z288" s="150" t="s">
        <v>54</v>
      </c>
      <c r="AA288" s="151">
        <v>531</v>
      </c>
      <c r="AB288" s="151">
        <v>531</v>
      </c>
      <c r="AC288" s="282"/>
      <c r="AD288" s="62"/>
      <c r="AE288" s="62"/>
    </row>
    <row r="289" spans="1:31" s="180" customFormat="1" ht="12.75">
      <c r="A289" s="52"/>
      <c r="B289" s="52"/>
      <c r="C289" s="53"/>
      <c r="D289" s="54"/>
      <c r="E289" s="54"/>
      <c r="F289" s="54"/>
      <c r="G289" s="56"/>
      <c r="H289" s="56"/>
      <c r="I289" s="57"/>
      <c r="J289" s="57"/>
      <c r="K289" s="57"/>
      <c r="L289" s="57"/>
      <c r="M289" s="124"/>
      <c r="N289" s="57"/>
      <c r="O289" s="143"/>
      <c r="P289" s="57"/>
      <c r="Q289" s="57"/>
      <c r="R289" s="57"/>
      <c r="S289" s="57"/>
      <c r="T289" s="122"/>
      <c r="U289" s="122"/>
      <c r="V289" s="122"/>
      <c r="W289" s="122"/>
      <c r="X289" s="123"/>
      <c r="Y289" s="61"/>
      <c r="Z289" s="150" t="s">
        <v>55</v>
      </c>
      <c r="AA289" s="151">
        <v>92</v>
      </c>
      <c r="AB289" s="151">
        <v>92</v>
      </c>
      <c r="AC289" s="282"/>
      <c r="AD289" s="200"/>
      <c r="AE289" s="200"/>
    </row>
    <row r="290" spans="1:31" s="85" customFormat="1" ht="12.75">
      <c r="A290" s="52"/>
      <c r="B290" s="52"/>
      <c r="C290" s="166"/>
      <c r="D290" s="240"/>
      <c r="E290" s="54"/>
      <c r="F290" s="54"/>
      <c r="G290" s="56"/>
      <c r="H290" s="56"/>
      <c r="I290" s="57"/>
      <c r="J290" s="57"/>
      <c r="K290" s="57"/>
      <c r="L290" s="57"/>
      <c r="M290" s="124"/>
      <c r="N290" s="57"/>
      <c r="O290" s="143"/>
      <c r="P290" s="57"/>
      <c r="Q290" s="57"/>
      <c r="R290" s="57"/>
      <c r="S290" s="57"/>
      <c r="T290" s="57"/>
      <c r="U290" s="58"/>
      <c r="V290" s="58"/>
      <c r="W290" s="58"/>
      <c r="X290" s="123"/>
      <c r="Y290" s="123"/>
      <c r="Z290" s="150"/>
      <c r="AA290" s="151"/>
      <c r="AB290" s="59"/>
      <c r="AC290" s="241"/>
      <c r="AD290" s="62"/>
      <c r="AE290" s="62"/>
    </row>
    <row r="291" spans="1:31" s="85" customFormat="1" ht="12.75">
      <c r="A291" s="52"/>
      <c r="B291" s="52"/>
      <c r="C291" s="240"/>
      <c r="D291" s="240"/>
      <c r="E291" s="54"/>
      <c r="F291" s="54"/>
      <c r="G291" s="56"/>
      <c r="H291" s="56"/>
      <c r="I291" s="57"/>
      <c r="J291" s="57"/>
      <c r="K291" s="57"/>
      <c r="L291" s="57"/>
      <c r="M291" s="124"/>
      <c r="N291" s="57"/>
      <c r="O291" s="143"/>
      <c r="P291" s="57"/>
      <c r="Q291" s="57"/>
      <c r="R291" s="57"/>
      <c r="S291" s="57"/>
      <c r="T291" s="57"/>
      <c r="U291" s="58"/>
      <c r="V291" s="58"/>
      <c r="W291" s="58"/>
      <c r="X291" s="123"/>
      <c r="Y291" s="123"/>
      <c r="Z291" s="150"/>
      <c r="AA291" s="151"/>
      <c r="AB291" s="59"/>
      <c r="AC291" s="241"/>
      <c r="AD291" s="62"/>
      <c r="AE291" s="62"/>
    </row>
    <row r="292" spans="1:31" s="85" customFormat="1" ht="12.75">
      <c r="A292" s="52"/>
      <c r="B292" s="52"/>
      <c r="C292" s="240"/>
      <c r="D292" s="54"/>
      <c r="E292" s="82"/>
      <c r="F292" s="54"/>
      <c r="G292" s="56"/>
      <c r="H292" s="56"/>
      <c r="I292" s="57"/>
      <c r="J292" s="57"/>
      <c r="K292" s="57"/>
      <c r="L292" s="57"/>
      <c r="M292" s="124"/>
      <c r="N292" s="57"/>
      <c r="O292" s="143"/>
      <c r="P292" s="57"/>
      <c r="Q292" s="57"/>
      <c r="R292" s="57"/>
      <c r="S292" s="57"/>
      <c r="T292" s="57"/>
      <c r="U292" s="58"/>
      <c r="V292" s="58"/>
      <c r="W292" s="58"/>
      <c r="X292" s="60"/>
      <c r="Y292" s="54"/>
      <c r="Z292" s="150"/>
      <c r="AA292" s="151"/>
      <c r="AB292" s="59"/>
      <c r="AC292" s="55"/>
      <c r="AD292" s="62"/>
      <c r="AE292" s="62"/>
    </row>
    <row r="293" spans="1:31" s="85" customFormat="1" ht="15">
      <c r="A293" s="52"/>
      <c r="B293" s="52"/>
      <c r="C293" s="53"/>
      <c r="D293" s="54"/>
      <c r="E293" s="82"/>
      <c r="F293" s="54"/>
      <c r="G293" s="56"/>
      <c r="H293" s="56"/>
      <c r="I293" s="57"/>
      <c r="J293" s="57"/>
      <c r="K293" s="57"/>
      <c r="L293" s="57"/>
      <c r="M293" s="124"/>
      <c r="N293" s="57"/>
      <c r="O293" s="143"/>
      <c r="P293" s="57"/>
      <c r="Q293" s="57"/>
      <c r="R293" s="57"/>
      <c r="S293" s="57"/>
      <c r="T293" s="57"/>
      <c r="U293" s="58"/>
      <c r="V293" s="58"/>
      <c r="W293" s="58"/>
      <c r="X293" s="60"/>
      <c r="Y293" s="54"/>
      <c r="Z293" s="150"/>
      <c r="AA293" s="151"/>
      <c r="AB293" s="59"/>
      <c r="AC293" s="287"/>
      <c r="AD293" s="62"/>
      <c r="AE293" s="62"/>
    </row>
    <row r="294" spans="1:31" s="85" customFormat="1" ht="12.75">
      <c r="A294" s="52"/>
      <c r="B294" s="52"/>
      <c r="C294" s="240"/>
      <c r="D294" s="235"/>
      <c r="E294" s="54"/>
      <c r="F294" s="54"/>
      <c r="G294" s="56"/>
      <c r="H294" s="56"/>
      <c r="I294" s="57"/>
      <c r="J294" s="57"/>
      <c r="K294" s="57"/>
      <c r="L294" s="57"/>
      <c r="M294" s="124"/>
      <c r="N294" s="57"/>
      <c r="O294" s="143"/>
      <c r="P294" s="57"/>
      <c r="Q294" s="57"/>
      <c r="R294" s="57"/>
      <c r="S294" s="57"/>
      <c r="T294" s="57"/>
      <c r="U294" s="58"/>
      <c r="V294" s="58"/>
      <c r="W294" s="58"/>
      <c r="X294" s="123"/>
      <c r="Y294" s="123"/>
      <c r="Z294" s="150"/>
      <c r="AA294" s="151"/>
      <c r="AB294" s="59"/>
      <c r="AC294" s="234"/>
      <c r="AD294" s="62"/>
      <c r="AE294" s="62"/>
    </row>
    <row r="295" spans="1:31" s="85" customFormat="1" ht="12.75">
      <c r="A295" s="52"/>
      <c r="B295" s="52"/>
      <c r="C295" s="240"/>
      <c r="D295" s="54"/>
      <c r="E295" s="82"/>
      <c r="F295" s="54"/>
      <c r="G295" s="56"/>
      <c r="H295" s="56"/>
      <c r="I295" s="57"/>
      <c r="J295" s="57"/>
      <c r="K295" s="57"/>
      <c r="L295" s="57"/>
      <c r="M295" s="124"/>
      <c r="N295" s="57"/>
      <c r="O295" s="143"/>
      <c r="P295" s="57"/>
      <c r="Q295" s="57"/>
      <c r="R295" s="57"/>
      <c r="S295" s="57"/>
      <c r="T295" s="57"/>
      <c r="U295" s="58"/>
      <c r="V295" s="58"/>
      <c r="W295" s="58"/>
      <c r="X295" s="60"/>
      <c r="Y295" s="54"/>
      <c r="Z295" s="150"/>
      <c r="AA295" s="151"/>
      <c r="AB295" s="59"/>
      <c r="AC295" s="55"/>
      <c r="AD295" s="62"/>
      <c r="AE295" s="62"/>
    </row>
    <row r="296" spans="1:31" s="85" customFormat="1" ht="12.75">
      <c r="A296" s="52"/>
      <c r="B296" s="52"/>
      <c r="C296" s="233"/>
      <c r="D296" s="54"/>
      <c r="E296" s="82"/>
      <c r="F296" s="54"/>
      <c r="G296" s="56"/>
      <c r="H296" s="56"/>
      <c r="I296" s="57"/>
      <c r="J296" s="57"/>
      <c r="K296" s="57"/>
      <c r="L296" s="57"/>
      <c r="M296" s="124"/>
      <c r="N296" s="57"/>
      <c r="O296" s="143"/>
      <c r="P296" s="57"/>
      <c r="Q296" s="57"/>
      <c r="R296" s="57"/>
      <c r="S296" s="57"/>
      <c r="T296" s="57"/>
      <c r="U296" s="58"/>
      <c r="V296" s="58"/>
      <c r="W296" s="58"/>
      <c r="X296" s="60"/>
      <c r="Y296" s="54"/>
      <c r="Z296" s="150"/>
      <c r="AA296" s="151"/>
      <c r="AB296" s="59"/>
      <c r="AC296" s="55"/>
      <c r="AD296" s="62"/>
      <c r="AE296" s="62"/>
    </row>
    <row r="297" spans="1:31" s="85" customFormat="1" ht="12.75">
      <c r="A297" s="52"/>
      <c r="B297" s="52"/>
      <c r="C297" s="240"/>
      <c r="D297" s="235"/>
      <c r="E297" s="54"/>
      <c r="F297" s="54"/>
      <c r="G297" s="56"/>
      <c r="H297" s="56"/>
      <c r="I297" s="57"/>
      <c r="J297" s="57"/>
      <c r="K297" s="57"/>
      <c r="L297" s="57"/>
      <c r="M297" s="124"/>
      <c r="N297" s="57"/>
      <c r="O297" s="143"/>
      <c r="P297" s="57"/>
      <c r="Q297" s="57"/>
      <c r="R297" s="57"/>
      <c r="S297" s="57"/>
      <c r="T297" s="57"/>
      <c r="U297" s="58"/>
      <c r="V297" s="58"/>
      <c r="W297" s="58"/>
      <c r="X297" s="123"/>
      <c r="Y297" s="123"/>
      <c r="Z297" s="150"/>
      <c r="AA297" s="151"/>
      <c r="AB297" s="59"/>
      <c r="AC297" s="55"/>
      <c r="AD297" s="62"/>
      <c r="AE297" s="62"/>
    </row>
    <row r="298" spans="1:31" s="85" customFormat="1" ht="12.75">
      <c r="A298" s="52"/>
      <c r="B298" s="52"/>
      <c r="C298" s="240"/>
      <c r="D298" s="54"/>
      <c r="E298" s="82"/>
      <c r="F298" s="54"/>
      <c r="G298" s="56"/>
      <c r="H298" s="56"/>
      <c r="I298" s="57"/>
      <c r="J298" s="57"/>
      <c r="K298" s="57"/>
      <c r="L298" s="57"/>
      <c r="M298" s="124"/>
      <c r="N298" s="57"/>
      <c r="O298" s="143"/>
      <c r="P298" s="57"/>
      <c r="Q298" s="57"/>
      <c r="R298" s="57"/>
      <c r="S298" s="57"/>
      <c r="T298" s="57"/>
      <c r="U298" s="58"/>
      <c r="V298" s="58"/>
      <c r="W298" s="58"/>
      <c r="X298" s="60"/>
      <c r="Y298" s="54"/>
      <c r="Z298" s="150"/>
      <c r="AA298" s="151"/>
      <c r="AB298" s="59"/>
      <c r="AC298" s="55"/>
      <c r="AD298" s="62"/>
      <c r="AE298" s="62"/>
    </row>
    <row r="299" spans="1:31" s="85" customFormat="1" ht="12.75">
      <c r="A299" s="52"/>
      <c r="B299" s="52"/>
      <c r="C299" s="233"/>
      <c r="D299" s="54"/>
      <c r="E299" s="82"/>
      <c r="F299" s="54"/>
      <c r="G299" s="56"/>
      <c r="H299" s="56"/>
      <c r="I299" s="57"/>
      <c r="J299" s="57"/>
      <c r="K299" s="57"/>
      <c r="L299" s="57"/>
      <c r="M299" s="124"/>
      <c r="N299" s="57"/>
      <c r="O299" s="143"/>
      <c r="P299" s="57"/>
      <c r="Q299" s="57"/>
      <c r="R299" s="57"/>
      <c r="S299" s="57"/>
      <c r="T299" s="57"/>
      <c r="U299" s="58"/>
      <c r="V299" s="58"/>
      <c r="W299" s="58"/>
      <c r="X299" s="60"/>
      <c r="Y299" s="54"/>
      <c r="Z299" s="150"/>
      <c r="AA299" s="151"/>
      <c r="AB299" s="59"/>
      <c r="AC299" s="55"/>
      <c r="AD299" s="62"/>
      <c r="AE299" s="62"/>
    </row>
    <row r="300" spans="1:31" s="85" customFormat="1" ht="8.25" customHeight="1">
      <c r="A300" s="192"/>
      <c r="B300" s="169"/>
      <c r="C300" s="192"/>
      <c r="D300" s="192"/>
      <c r="E300" s="192"/>
      <c r="F300" s="170"/>
      <c r="G300" s="171"/>
      <c r="H300" s="171"/>
      <c r="I300" s="172"/>
      <c r="J300" s="172"/>
      <c r="K300" s="172"/>
      <c r="L300" s="172"/>
      <c r="M300" s="173"/>
      <c r="N300" s="172"/>
      <c r="O300" s="174"/>
      <c r="P300" s="172"/>
      <c r="Q300" s="172"/>
      <c r="R300" s="172"/>
      <c r="S300" s="172"/>
      <c r="T300" s="172"/>
      <c r="U300" s="172"/>
      <c r="V300" s="172"/>
      <c r="W300" s="172"/>
      <c r="X300" s="192"/>
      <c r="Y300" s="192"/>
      <c r="Z300" s="170"/>
      <c r="AA300" s="170"/>
      <c r="AB300" s="170"/>
      <c r="AC300" s="177"/>
      <c r="AD300" s="62"/>
      <c r="AE300" s="62"/>
    </row>
    <row r="301" spans="1:31" s="85" customFormat="1" ht="12.75">
      <c r="A301" s="184"/>
      <c r="B301" s="184"/>
      <c r="C301" s="184"/>
      <c r="D301" s="184"/>
      <c r="E301" s="184"/>
      <c r="F301" s="184"/>
      <c r="G301" s="206"/>
      <c r="H301" s="193" t="s">
        <v>46</v>
      </c>
      <c r="I301" s="194"/>
      <c r="J301" s="195">
        <f>SUM(J278:J300)</f>
        <v>2897450.5999999996</v>
      </c>
      <c r="K301" s="195">
        <f>SUM(K279:K300)</f>
        <v>0</v>
      </c>
      <c r="L301" s="195"/>
      <c r="M301" s="196">
        <f>SUM(M278:M300)</f>
        <v>2897450.5999999996</v>
      </c>
      <c r="N301" s="195"/>
      <c r="O301" s="197">
        <f>SUM(O278:O300)</f>
        <v>2876908.5</v>
      </c>
      <c r="P301" s="195">
        <f>SUM(P279:P300)</f>
        <v>0</v>
      </c>
      <c r="Q301" s="195"/>
      <c r="R301" s="195">
        <f>SUM(R278:R300)</f>
        <v>2876908.5</v>
      </c>
      <c r="S301" s="195"/>
      <c r="T301" s="195">
        <f>SUM(T278:T300)</f>
        <v>20542.099999999977</v>
      </c>
      <c r="U301" s="195">
        <f>SUM(U279:U300)</f>
        <v>0</v>
      </c>
      <c r="V301" s="195"/>
      <c r="W301" s="195">
        <f>SUM(W278:W300)</f>
        <v>20542.099999999977</v>
      </c>
      <c r="X301" s="195"/>
      <c r="Y301" s="195"/>
      <c r="Z301" s="184"/>
      <c r="AA301" s="184"/>
      <c r="AB301" s="184"/>
      <c r="AC301" s="184"/>
      <c r="AD301" s="62"/>
      <c r="AE301" s="62"/>
    </row>
    <row r="302" spans="1:31" s="85" customFormat="1" ht="12.75">
      <c r="A302" s="184"/>
      <c r="B302" s="184"/>
      <c r="C302" s="184"/>
      <c r="D302" s="184"/>
      <c r="E302" s="184"/>
      <c r="F302" s="184"/>
      <c r="G302" s="206"/>
      <c r="H302" s="193" t="s">
        <v>47</v>
      </c>
      <c r="I302" s="194"/>
      <c r="J302" s="195">
        <f>J246+J301</f>
        <v>8730759.93</v>
      </c>
      <c r="K302" s="195">
        <f>K246+K301</f>
        <v>0</v>
      </c>
      <c r="L302" s="195"/>
      <c r="M302" s="195">
        <f>M246+M301</f>
        <v>8730759.93</v>
      </c>
      <c r="N302" s="195"/>
      <c r="O302" s="195">
        <f>O246+O301</f>
        <v>8632981.25</v>
      </c>
      <c r="P302" s="195">
        <f>P246+P301</f>
        <v>0</v>
      </c>
      <c r="Q302" s="195"/>
      <c r="R302" s="195">
        <f>R246+R301</f>
        <v>8632981.25</v>
      </c>
      <c r="S302" s="195"/>
      <c r="T302" s="195">
        <f>T246+T301</f>
        <v>97778.67999999993</v>
      </c>
      <c r="U302" s="195">
        <f>U246+U301</f>
        <v>0</v>
      </c>
      <c r="V302" s="195"/>
      <c r="W302" s="195">
        <f>W246+W301</f>
        <v>97778.67999999993</v>
      </c>
      <c r="X302" s="198"/>
      <c r="Y302" s="198"/>
      <c r="Z302" s="184"/>
      <c r="AA302" s="184"/>
      <c r="AB302" s="184"/>
      <c r="AC302" s="184"/>
      <c r="AD302" s="62"/>
      <c r="AE302" s="62"/>
    </row>
    <row r="303" spans="1:31" s="85" customFormat="1" ht="12.75">
      <c r="A303" s="184"/>
      <c r="B303" s="184"/>
      <c r="C303" s="184"/>
      <c r="D303" s="184"/>
      <c r="E303" s="184"/>
      <c r="F303" s="184"/>
      <c r="G303" s="206"/>
      <c r="H303" s="193" t="s">
        <v>48</v>
      </c>
      <c r="I303" s="194"/>
      <c r="J303" s="195">
        <f>+J302</f>
        <v>8730759.93</v>
      </c>
      <c r="K303" s="195">
        <f>SUM(K302)</f>
        <v>0</v>
      </c>
      <c r="L303" s="195"/>
      <c r="M303" s="196">
        <f>+M302</f>
        <v>8730759.93</v>
      </c>
      <c r="N303" s="195"/>
      <c r="O303" s="197">
        <f>+O302</f>
        <v>8632981.25</v>
      </c>
      <c r="P303" s="195">
        <f>SUM(P302)</f>
        <v>0</v>
      </c>
      <c r="Q303" s="195"/>
      <c r="R303" s="195">
        <f>+R302</f>
        <v>8632981.25</v>
      </c>
      <c r="S303" s="195"/>
      <c r="T303" s="195">
        <f>+T302</f>
        <v>97778.67999999993</v>
      </c>
      <c r="U303" s="195">
        <f>SUM(U302)</f>
        <v>0</v>
      </c>
      <c r="V303" s="195"/>
      <c r="W303" s="195">
        <f>+W302</f>
        <v>97778.67999999993</v>
      </c>
      <c r="X303" s="198"/>
      <c r="Y303" s="198"/>
      <c r="Z303" s="184"/>
      <c r="AA303" s="184"/>
      <c r="AB303" s="184"/>
      <c r="AC303" s="184"/>
      <c r="AD303" s="62"/>
      <c r="AE303" s="62"/>
    </row>
    <row r="304" spans="1:31" s="85" customFormat="1" ht="12.75">
      <c r="A304" s="184"/>
      <c r="B304" s="238"/>
      <c r="C304" s="184"/>
      <c r="D304" s="184"/>
      <c r="E304" s="184"/>
      <c r="F304" s="184"/>
      <c r="G304" s="206"/>
      <c r="H304" s="206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62"/>
      <c r="AE304" s="62"/>
    </row>
    <row r="305" spans="1:31" s="85" customFormat="1" ht="12.75">
      <c r="A305" s="184"/>
      <c r="B305" s="184"/>
      <c r="C305" s="184"/>
      <c r="D305" s="184"/>
      <c r="E305" s="184"/>
      <c r="F305" s="184"/>
      <c r="G305" s="206"/>
      <c r="H305" s="206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62"/>
      <c r="AE305" s="62"/>
    </row>
    <row r="306" spans="1:31" s="85" customFormat="1" ht="12.75">
      <c r="A306" s="184"/>
      <c r="B306" s="184"/>
      <c r="C306" s="184"/>
      <c r="D306" s="184"/>
      <c r="E306" s="184"/>
      <c r="F306" s="184"/>
      <c r="G306" s="206"/>
      <c r="H306" s="206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62"/>
      <c r="AE306" s="62"/>
    </row>
    <row r="307" spans="1:31" s="85" customFormat="1" ht="12.75">
      <c r="A307" s="184"/>
      <c r="B307" s="184"/>
      <c r="C307" s="184"/>
      <c r="D307" s="184"/>
      <c r="E307" s="184"/>
      <c r="F307" s="184"/>
      <c r="G307" s="206"/>
      <c r="H307" s="206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62"/>
      <c r="AE307" s="62"/>
    </row>
    <row r="308" spans="1:31" s="85" customFormat="1" ht="12.75">
      <c r="A308" s="184"/>
      <c r="B308" s="184"/>
      <c r="C308" s="184"/>
      <c r="D308" s="184"/>
      <c r="E308" s="184"/>
      <c r="F308" s="184"/>
      <c r="G308" s="206"/>
      <c r="H308" s="206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62"/>
      <c r="AE308" s="62"/>
    </row>
    <row r="309" spans="1:31" s="85" customFormat="1" ht="12.75">
      <c r="A309" s="184"/>
      <c r="B309" s="184"/>
      <c r="C309" s="184"/>
      <c r="D309" s="184"/>
      <c r="E309" s="184"/>
      <c r="F309" s="184"/>
      <c r="G309" s="206"/>
      <c r="H309" s="206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62"/>
      <c r="AE309" s="62"/>
    </row>
    <row r="310" spans="1:29" s="85" customFormat="1" ht="13.5" thickBot="1">
      <c r="A310" s="184"/>
      <c r="B310" s="184"/>
      <c r="C310" s="236"/>
      <c r="D310" s="184"/>
      <c r="E310" s="243" t="s">
        <v>80</v>
      </c>
      <c r="F310" s="243"/>
      <c r="G310" s="243"/>
      <c r="H310" s="243"/>
      <c r="I310" s="76"/>
      <c r="J310" s="76"/>
      <c r="K310" s="76"/>
      <c r="L310" s="76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243" t="s">
        <v>82</v>
      </c>
      <c r="X310" s="243"/>
      <c r="Y310" s="243"/>
      <c r="Z310" s="243"/>
      <c r="AA310" s="243"/>
      <c r="AB310" s="243"/>
      <c r="AC310" s="184"/>
    </row>
    <row r="311" spans="1:29" s="85" customFormat="1" ht="12.75">
      <c r="A311" s="184"/>
      <c r="B311" s="184"/>
      <c r="C311" s="238"/>
      <c r="D311" s="184"/>
      <c r="E311" s="244" t="s">
        <v>49</v>
      </c>
      <c r="F311" s="244"/>
      <c r="G311" s="244"/>
      <c r="H311" s="244"/>
      <c r="I311" s="76"/>
      <c r="J311" s="76"/>
      <c r="K311" s="76"/>
      <c r="L311" s="76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249" t="s">
        <v>52</v>
      </c>
      <c r="X311" s="249"/>
      <c r="Y311" s="249"/>
      <c r="Z311" s="249"/>
      <c r="AA311" s="249"/>
      <c r="AB311" s="249"/>
      <c r="AC311" s="184"/>
    </row>
    <row r="312" spans="1:29" s="85" customFormat="1" ht="12.75">
      <c r="A312" s="184"/>
      <c r="B312" s="184"/>
      <c r="C312" s="238"/>
      <c r="D312" s="184"/>
      <c r="E312" s="236"/>
      <c r="F312" s="236"/>
      <c r="G312" s="236"/>
      <c r="H312" s="236"/>
      <c r="I312" s="76"/>
      <c r="J312" s="76"/>
      <c r="K312" s="76"/>
      <c r="L312" s="76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236"/>
      <c r="X312" s="236"/>
      <c r="Y312" s="236"/>
      <c r="Z312" s="236"/>
      <c r="AA312" s="236"/>
      <c r="AB312" s="236"/>
      <c r="AC312" s="184"/>
    </row>
    <row r="313" spans="1:29" s="85" customFormat="1" ht="12.75">
      <c r="A313" s="184"/>
      <c r="B313" s="184"/>
      <c r="C313" s="238"/>
      <c r="D313" s="184"/>
      <c r="E313" s="236"/>
      <c r="F313" s="236"/>
      <c r="G313" s="236"/>
      <c r="H313" s="236"/>
      <c r="I313" s="76"/>
      <c r="J313" s="76"/>
      <c r="K313" s="76"/>
      <c r="L313" s="76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236"/>
      <c r="X313" s="236"/>
      <c r="Y313" s="236"/>
      <c r="Z313" s="236"/>
      <c r="AA313" s="236"/>
      <c r="AB313" s="236"/>
      <c r="AC313" s="184"/>
    </row>
    <row r="314" spans="1:29" s="85" customFormat="1" ht="12.75">
      <c r="A314" s="184"/>
      <c r="B314" s="184"/>
      <c r="C314" s="238"/>
      <c r="D314" s="184"/>
      <c r="E314" s="236"/>
      <c r="F314" s="236"/>
      <c r="G314" s="236"/>
      <c r="H314" s="236"/>
      <c r="I314" s="76"/>
      <c r="J314" s="76"/>
      <c r="K314" s="76"/>
      <c r="L314" s="76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236"/>
      <c r="X314" s="236"/>
      <c r="Y314" s="236"/>
      <c r="Z314" s="236"/>
      <c r="AA314" s="236"/>
      <c r="AB314" s="236"/>
      <c r="AC314" s="184"/>
    </row>
    <row r="315" spans="1:29" s="85" customFormat="1" ht="12" customHeight="1">
      <c r="A315" s="184"/>
      <c r="B315" s="184"/>
      <c r="C315" s="238"/>
      <c r="D315" s="184"/>
      <c r="E315" s="236"/>
      <c r="F315" s="236"/>
      <c r="G315" s="236"/>
      <c r="H315" s="236"/>
      <c r="I315" s="76"/>
      <c r="J315" s="76"/>
      <c r="K315" s="76"/>
      <c r="L315" s="76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236"/>
      <c r="X315" s="236"/>
      <c r="Y315" s="236"/>
      <c r="Z315" s="236"/>
      <c r="AA315" s="236"/>
      <c r="AB315" s="236"/>
      <c r="AC315" s="184"/>
    </row>
    <row r="316" spans="1:29" s="85" customFormat="1" ht="12.75">
      <c r="A316" s="184"/>
      <c r="B316" s="184"/>
      <c r="C316" s="238"/>
      <c r="D316" s="184"/>
      <c r="E316" s="236"/>
      <c r="F316" s="236"/>
      <c r="G316" s="236"/>
      <c r="H316" s="236"/>
      <c r="I316" s="76"/>
      <c r="J316" s="76"/>
      <c r="K316" s="76"/>
      <c r="L316" s="76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236"/>
      <c r="X316" s="236"/>
      <c r="Y316" s="236"/>
      <c r="Z316" s="236"/>
      <c r="AA316" s="236"/>
      <c r="AB316" s="236"/>
      <c r="AC316" s="184"/>
    </row>
    <row r="317" spans="1:32" s="180" customFormat="1" ht="12.75">
      <c r="A317" s="184"/>
      <c r="B317" s="184"/>
      <c r="C317" s="184"/>
      <c r="D317" s="184"/>
      <c r="E317" s="184"/>
      <c r="F317" s="184"/>
      <c r="G317" s="206"/>
      <c r="H317" s="206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286"/>
      <c r="AB317" s="184"/>
      <c r="AC317" s="184"/>
      <c r="AF317" s="200"/>
    </row>
    <row r="318" spans="1:32" s="180" customFormat="1" ht="12.75">
      <c r="A318" s="184"/>
      <c r="B318" s="184"/>
      <c r="C318" s="184"/>
      <c r="D318" s="184"/>
      <c r="E318" s="184"/>
      <c r="F318" s="184"/>
      <c r="G318" s="206"/>
      <c r="H318" s="206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286"/>
      <c r="AB318" s="184"/>
      <c r="AC318" s="184"/>
      <c r="AF318" s="200"/>
    </row>
    <row r="319" spans="1:32" s="180" customFormat="1" ht="12.75">
      <c r="A319" s="184"/>
      <c r="B319" s="184"/>
      <c r="C319" s="184"/>
      <c r="D319" s="184"/>
      <c r="E319" s="184"/>
      <c r="F319" s="184"/>
      <c r="G319" s="206"/>
      <c r="H319" s="206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286"/>
      <c r="AB319" s="184"/>
      <c r="AC319" s="184"/>
      <c r="AD319" s="200"/>
      <c r="AE319" s="200"/>
      <c r="AF319" s="200"/>
    </row>
    <row r="320" spans="1:32" s="180" customFormat="1" ht="12.75">
      <c r="A320" s="184"/>
      <c r="B320" s="184"/>
      <c r="C320" s="184"/>
      <c r="D320" s="184"/>
      <c r="E320" s="184"/>
      <c r="F320" s="184"/>
      <c r="G320" s="206"/>
      <c r="H320" s="206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286"/>
      <c r="AB320" s="184"/>
      <c r="AC320" s="184"/>
      <c r="AD320" s="200"/>
      <c r="AE320" s="200"/>
      <c r="AF320" s="200"/>
    </row>
    <row r="321" spans="1:32" s="180" customFormat="1" ht="12.75">
      <c r="A321" s="184"/>
      <c r="B321" s="184"/>
      <c r="C321" s="184"/>
      <c r="D321" s="184"/>
      <c r="E321" s="184"/>
      <c r="F321" s="184"/>
      <c r="G321" s="206"/>
      <c r="H321" s="206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286"/>
      <c r="AB321" s="184"/>
      <c r="AC321" s="184"/>
      <c r="AD321" s="200"/>
      <c r="AE321" s="200"/>
      <c r="AF321" s="200"/>
    </row>
    <row r="322" spans="1:32" s="180" customFormat="1" ht="12.75">
      <c r="A322" s="184"/>
      <c r="B322" s="184"/>
      <c r="C322" s="184"/>
      <c r="D322" s="184"/>
      <c r="E322" s="184"/>
      <c r="F322" s="184"/>
      <c r="G322" s="206"/>
      <c r="H322" s="206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286"/>
      <c r="AB322" s="184"/>
      <c r="AC322" s="184"/>
      <c r="AD322" s="200"/>
      <c r="AE322" s="200"/>
      <c r="AF322" s="200"/>
    </row>
    <row r="323" spans="1:32" s="180" customFormat="1" ht="12.75">
      <c r="A323" s="184"/>
      <c r="B323" s="184"/>
      <c r="C323" s="184"/>
      <c r="D323" s="184"/>
      <c r="E323" s="184"/>
      <c r="F323" s="184"/>
      <c r="G323" s="206"/>
      <c r="H323" s="206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286"/>
      <c r="AB323" s="184"/>
      <c r="AC323" s="184"/>
      <c r="AD323" s="200"/>
      <c r="AE323" s="200"/>
      <c r="AF323" s="200"/>
    </row>
    <row r="324" spans="1:32" s="180" customFormat="1" ht="12.75">
      <c r="A324" s="152" t="s">
        <v>0</v>
      </c>
      <c r="B324" s="152"/>
      <c r="C324" s="184"/>
      <c r="D324" s="184"/>
      <c r="E324" s="184"/>
      <c r="F324" s="184"/>
      <c r="G324" s="206"/>
      <c r="H324" s="206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98" t="s">
        <v>1</v>
      </c>
      <c r="Z324" s="98"/>
      <c r="AA324" s="184"/>
      <c r="AB324" s="184"/>
      <c r="AC324" s="184"/>
      <c r="AD324" s="200"/>
      <c r="AE324" s="200"/>
      <c r="AF324" s="200"/>
    </row>
    <row r="325" spans="1:32" s="180" customFormat="1" ht="12.75">
      <c r="A325" s="152" t="s">
        <v>2</v>
      </c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98" t="s">
        <v>210</v>
      </c>
      <c r="Z325" s="191"/>
      <c r="AA325" s="191"/>
      <c r="AB325" s="191"/>
      <c r="AC325" s="191"/>
      <c r="AD325" s="200"/>
      <c r="AE325" s="200"/>
      <c r="AF325" s="200"/>
    </row>
    <row r="326" spans="1:32" s="180" customFormat="1" ht="12.75">
      <c r="A326" s="248" t="s">
        <v>3</v>
      </c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  <c r="AC326" s="248"/>
      <c r="AD326" s="200"/>
      <c r="AE326" s="200"/>
      <c r="AF326" s="200"/>
    </row>
    <row r="327" spans="1:32" s="180" customFormat="1" ht="12.75">
      <c r="A327" s="242" t="s">
        <v>4</v>
      </c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00"/>
      <c r="AE327" s="200"/>
      <c r="AF327" s="200"/>
    </row>
    <row r="328" spans="1:32" s="180" customFormat="1" ht="12.75">
      <c r="A328" s="242" t="s">
        <v>5</v>
      </c>
      <c r="B328" s="24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00"/>
      <c r="AE328" s="200"/>
      <c r="AF328" s="200"/>
    </row>
    <row r="329" spans="1:32" s="180" customFormat="1" ht="12.75">
      <c r="A329" s="242" t="s">
        <v>6</v>
      </c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00"/>
      <c r="AE329" s="200"/>
      <c r="AF329" s="200"/>
    </row>
    <row r="330" spans="1:32" s="180" customFormat="1" ht="12.75">
      <c r="A330" s="242" t="s">
        <v>7</v>
      </c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00"/>
      <c r="AE330" s="200"/>
      <c r="AF330" s="200"/>
    </row>
    <row r="331" spans="1:32" s="180" customFormat="1" ht="12.75">
      <c r="A331" s="242" t="s">
        <v>81</v>
      </c>
      <c r="B331" s="24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00"/>
      <c r="AE331" s="200"/>
      <c r="AF331" s="200"/>
    </row>
    <row r="332" spans="1:32" s="180" customFormat="1" ht="12.75">
      <c r="A332" s="154"/>
      <c r="B332" s="154"/>
      <c r="C332" s="154"/>
      <c r="D332" s="154"/>
      <c r="E332" s="154"/>
      <c r="F332" s="154"/>
      <c r="G332" s="155"/>
      <c r="H332" s="155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200"/>
      <c r="AE332" s="200"/>
      <c r="AF332" s="200"/>
    </row>
    <row r="333" spans="1:29" s="85" customFormat="1" ht="12.75" customHeight="1">
      <c r="A333" s="152"/>
      <c r="B333" s="152"/>
      <c r="C333" s="152"/>
      <c r="D333" s="152" t="s">
        <v>53</v>
      </c>
      <c r="E333" s="152"/>
      <c r="F333" s="152"/>
      <c r="G333" s="152" t="s">
        <v>246</v>
      </c>
      <c r="H333" s="153"/>
      <c r="I333" s="152"/>
      <c r="J333" s="152"/>
      <c r="K333" s="152" t="s">
        <v>247</v>
      </c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242" t="s">
        <v>248</v>
      </c>
      <c r="W333" s="242"/>
      <c r="X333" s="242"/>
      <c r="Y333" s="242"/>
      <c r="Z333" s="242"/>
      <c r="AA333" s="152"/>
      <c r="AB333" s="152"/>
      <c r="AC333" s="152"/>
    </row>
    <row r="334" spans="1:32" s="180" customFormat="1" ht="12.75">
      <c r="A334" s="152" t="s">
        <v>97</v>
      </c>
      <c r="B334" s="154"/>
      <c r="C334" s="154"/>
      <c r="D334" s="154"/>
      <c r="E334" s="154"/>
      <c r="F334" s="154"/>
      <c r="G334" s="155"/>
      <c r="H334" s="155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200"/>
      <c r="AE334" s="200"/>
      <c r="AF334" s="200"/>
    </row>
    <row r="335" spans="1:32" s="180" customFormat="1" ht="12.75">
      <c r="A335" s="156" t="s">
        <v>8</v>
      </c>
      <c r="B335" s="156" t="s">
        <v>9</v>
      </c>
      <c r="C335" s="156"/>
      <c r="D335" s="156"/>
      <c r="E335" s="156"/>
      <c r="F335" s="156"/>
      <c r="G335" s="256" t="s">
        <v>10</v>
      </c>
      <c r="H335" s="257"/>
      <c r="I335" s="245" t="s">
        <v>11</v>
      </c>
      <c r="J335" s="246"/>
      <c r="K335" s="246"/>
      <c r="L335" s="246"/>
      <c r="M335" s="247"/>
      <c r="N335" s="245" t="s">
        <v>12</v>
      </c>
      <c r="O335" s="246"/>
      <c r="P335" s="246"/>
      <c r="Q335" s="246"/>
      <c r="R335" s="247"/>
      <c r="S335" s="245" t="s">
        <v>13</v>
      </c>
      <c r="T335" s="246"/>
      <c r="U335" s="246"/>
      <c r="V335" s="246"/>
      <c r="W335" s="247"/>
      <c r="X335" s="156" t="s">
        <v>14</v>
      </c>
      <c r="Y335" s="156" t="s">
        <v>14</v>
      </c>
      <c r="Z335" s="245" t="s">
        <v>15</v>
      </c>
      <c r="AA335" s="246"/>
      <c r="AB335" s="247"/>
      <c r="AC335" s="157"/>
      <c r="AD335" s="200"/>
      <c r="AE335" s="200"/>
      <c r="AF335" s="200"/>
    </row>
    <row r="336" spans="1:32" s="180" customFormat="1" ht="12.75">
      <c r="A336" s="53" t="s">
        <v>16</v>
      </c>
      <c r="B336" s="53" t="s">
        <v>17</v>
      </c>
      <c r="C336" s="53" t="s">
        <v>18</v>
      </c>
      <c r="D336" s="53" t="s">
        <v>19</v>
      </c>
      <c r="E336" s="53" t="s">
        <v>20</v>
      </c>
      <c r="F336" s="53" t="s">
        <v>21</v>
      </c>
      <c r="G336" s="253" t="s">
        <v>22</v>
      </c>
      <c r="H336" s="253" t="s">
        <v>23</v>
      </c>
      <c r="I336" s="245" t="s">
        <v>24</v>
      </c>
      <c r="J336" s="247"/>
      <c r="K336" s="53"/>
      <c r="L336" s="53" t="s">
        <v>25</v>
      </c>
      <c r="M336" s="53"/>
      <c r="N336" s="245" t="s">
        <v>24</v>
      </c>
      <c r="O336" s="247"/>
      <c r="P336" s="53"/>
      <c r="Q336" s="53" t="s">
        <v>25</v>
      </c>
      <c r="R336" s="250" t="s">
        <v>26</v>
      </c>
      <c r="S336" s="245" t="s">
        <v>24</v>
      </c>
      <c r="T336" s="247"/>
      <c r="U336" s="53"/>
      <c r="V336" s="53" t="s">
        <v>25</v>
      </c>
      <c r="W336" s="250" t="s">
        <v>26</v>
      </c>
      <c r="X336" s="53" t="s">
        <v>27</v>
      </c>
      <c r="Y336" s="53" t="s">
        <v>27</v>
      </c>
      <c r="Z336" s="53" t="s">
        <v>28</v>
      </c>
      <c r="AA336" s="53" t="s">
        <v>29</v>
      </c>
      <c r="AB336" s="53" t="s">
        <v>30</v>
      </c>
      <c r="AC336" s="158" t="s">
        <v>31</v>
      </c>
      <c r="AD336" s="200"/>
      <c r="AE336" s="200"/>
      <c r="AF336" s="200"/>
    </row>
    <row r="337" spans="1:32" s="180" customFormat="1" ht="12.75">
      <c r="A337" s="53" t="s">
        <v>32</v>
      </c>
      <c r="B337" s="53"/>
      <c r="C337" s="53"/>
      <c r="D337" s="53"/>
      <c r="E337" s="53" t="s">
        <v>33</v>
      </c>
      <c r="F337" s="53" t="s">
        <v>34</v>
      </c>
      <c r="G337" s="254"/>
      <c r="H337" s="254"/>
      <c r="I337" s="53" t="s">
        <v>35</v>
      </c>
      <c r="J337" s="53" t="s">
        <v>36</v>
      </c>
      <c r="K337" s="53" t="s">
        <v>37</v>
      </c>
      <c r="L337" s="53" t="s">
        <v>38</v>
      </c>
      <c r="M337" s="159" t="s">
        <v>26</v>
      </c>
      <c r="N337" s="156" t="s">
        <v>35</v>
      </c>
      <c r="O337" s="158" t="s">
        <v>36</v>
      </c>
      <c r="P337" s="53" t="s">
        <v>37</v>
      </c>
      <c r="Q337" s="53" t="s">
        <v>38</v>
      </c>
      <c r="R337" s="251"/>
      <c r="S337" s="53" t="s">
        <v>35</v>
      </c>
      <c r="T337" s="53" t="s">
        <v>36</v>
      </c>
      <c r="U337" s="53" t="s">
        <v>37</v>
      </c>
      <c r="V337" s="53" t="s">
        <v>38</v>
      </c>
      <c r="W337" s="251"/>
      <c r="X337" s="53" t="s">
        <v>39</v>
      </c>
      <c r="Y337" s="53" t="s">
        <v>40</v>
      </c>
      <c r="Z337" s="53" t="s">
        <v>41</v>
      </c>
      <c r="AA337" s="53" t="s">
        <v>42</v>
      </c>
      <c r="AB337" s="53" t="s">
        <v>43</v>
      </c>
      <c r="AC337" s="158"/>
      <c r="AD337" s="200"/>
      <c r="AE337" s="200"/>
      <c r="AF337" s="200"/>
    </row>
    <row r="338" spans="1:31" s="180" customFormat="1" ht="12.75">
      <c r="A338" s="160"/>
      <c r="B338" s="160"/>
      <c r="C338" s="160"/>
      <c r="D338" s="160"/>
      <c r="E338" s="160" t="s">
        <v>44</v>
      </c>
      <c r="F338" s="160"/>
      <c r="G338" s="255"/>
      <c r="H338" s="255"/>
      <c r="I338" s="160"/>
      <c r="J338" s="160"/>
      <c r="K338" s="160"/>
      <c r="L338" s="160" t="s">
        <v>45</v>
      </c>
      <c r="M338" s="161"/>
      <c r="N338" s="160"/>
      <c r="O338" s="162"/>
      <c r="P338" s="160"/>
      <c r="Q338" s="160" t="s">
        <v>45</v>
      </c>
      <c r="R338" s="252"/>
      <c r="S338" s="160"/>
      <c r="T338" s="160"/>
      <c r="U338" s="160"/>
      <c r="V338" s="160" t="s">
        <v>45</v>
      </c>
      <c r="W338" s="252"/>
      <c r="X338" s="160"/>
      <c r="Y338" s="160"/>
      <c r="Z338" s="160"/>
      <c r="AA338" s="160"/>
      <c r="AB338" s="160"/>
      <c r="AC338" s="162"/>
      <c r="AD338" s="200"/>
      <c r="AE338" s="200"/>
    </row>
    <row r="339" spans="1:31" s="180" customFormat="1" ht="12.75">
      <c r="A339" s="163"/>
      <c r="B339" s="164"/>
      <c r="C339" s="53"/>
      <c r="D339" s="54"/>
      <c r="E339" s="121"/>
      <c r="F339" s="54"/>
      <c r="G339" s="56"/>
      <c r="H339" s="56"/>
      <c r="I339" s="57"/>
      <c r="J339" s="57"/>
      <c r="K339" s="57"/>
      <c r="L339" s="57"/>
      <c r="M339" s="124"/>
      <c r="N339" s="57"/>
      <c r="O339" s="143"/>
      <c r="P339" s="57"/>
      <c r="Q339" s="57"/>
      <c r="R339" s="57"/>
      <c r="S339" s="57"/>
      <c r="T339" s="58"/>
      <c r="U339" s="58"/>
      <c r="V339" s="58"/>
      <c r="W339" s="58"/>
      <c r="X339" s="165"/>
      <c r="Y339" s="165"/>
      <c r="Z339" s="54"/>
      <c r="AA339" s="142"/>
      <c r="AB339" s="59"/>
      <c r="AC339" s="55"/>
      <c r="AD339" s="200"/>
      <c r="AE339" s="200"/>
    </row>
    <row r="340" spans="1:31" s="180" customFormat="1" ht="12.75">
      <c r="A340" s="163"/>
      <c r="B340" s="164"/>
      <c r="C340" s="53" t="s">
        <v>188</v>
      </c>
      <c r="D340" s="54"/>
      <c r="E340" s="121"/>
      <c r="F340" s="54"/>
      <c r="G340" s="56"/>
      <c r="H340" s="56"/>
      <c r="I340" s="57"/>
      <c r="J340" s="57"/>
      <c r="K340" s="57"/>
      <c r="L340" s="57"/>
      <c r="M340" s="124"/>
      <c r="N340" s="57"/>
      <c r="O340" s="143"/>
      <c r="P340" s="57"/>
      <c r="Q340" s="57"/>
      <c r="R340" s="57"/>
      <c r="S340" s="57"/>
      <c r="T340" s="58"/>
      <c r="U340" s="58"/>
      <c r="V340" s="58"/>
      <c r="W340" s="58"/>
      <c r="X340" s="165"/>
      <c r="Y340" s="165"/>
      <c r="Z340" s="54"/>
      <c r="AA340" s="142"/>
      <c r="AB340" s="59"/>
      <c r="AC340" s="55"/>
      <c r="AD340" s="200"/>
      <c r="AE340" s="200"/>
    </row>
    <row r="341" spans="1:31" s="180" customFormat="1" ht="12.75">
      <c r="A341" s="52"/>
      <c r="B341" s="52"/>
      <c r="C341" s="53" t="s">
        <v>189</v>
      </c>
      <c r="D341" s="54"/>
      <c r="E341" s="54"/>
      <c r="F341" s="54"/>
      <c r="G341" s="56"/>
      <c r="H341" s="56"/>
      <c r="I341" s="57"/>
      <c r="J341" s="57"/>
      <c r="K341" s="57"/>
      <c r="L341" s="57"/>
      <c r="M341" s="124"/>
      <c r="N341" s="57"/>
      <c r="O341" s="143"/>
      <c r="P341" s="57"/>
      <c r="Q341" s="57"/>
      <c r="R341" s="57"/>
      <c r="S341" s="57"/>
      <c r="T341" s="57"/>
      <c r="U341" s="58"/>
      <c r="V341" s="58"/>
      <c r="W341" s="58"/>
      <c r="X341" s="123"/>
      <c r="Y341" s="123"/>
      <c r="Z341" s="54"/>
      <c r="AA341" s="59"/>
      <c r="AB341" s="122"/>
      <c r="AC341" s="135"/>
      <c r="AD341" s="200"/>
      <c r="AE341" s="200"/>
    </row>
    <row r="342" spans="1:31" s="180" customFormat="1" ht="12.75" customHeight="1">
      <c r="A342" s="52" t="s">
        <v>157</v>
      </c>
      <c r="B342" s="52" t="s">
        <v>158</v>
      </c>
      <c r="C342" s="240" t="s">
        <v>160</v>
      </c>
      <c r="D342" s="240" t="s">
        <v>161</v>
      </c>
      <c r="E342" s="54" t="s">
        <v>162</v>
      </c>
      <c r="F342" s="54" t="s">
        <v>163</v>
      </c>
      <c r="G342" s="56">
        <v>43238</v>
      </c>
      <c r="H342" s="56">
        <v>43465</v>
      </c>
      <c r="I342" s="57"/>
      <c r="J342" s="57">
        <v>1314759.33</v>
      </c>
      <c r="K342" s="57">
        <v>0</v>
      </c>
      <c r="L342" s="57"/>
      <c r="M342" s="124">
        <f>SUM(J342:L342)</f>
        <v>1314759.33</v>
      </c>
      <c r="N342" s="57"/>
      <c r="O342" s="143">
        <v>1305286.55</v>
      </c>
      <c r="P342" s="57">
        <v>0</v>
      </c>
      <c r="Q342" s="57"/>
      <c r="R342" s="57">
        <f>SUM(O342:Q342)</f>
        <v>1305286.55</v>
      </c>
      <c r="S342" s="57"/>
      <c r="T342" s="57">
        <f>M342-O342</f>
        <v>9472.780000000028</v>
      </c>
      <c r="U342" s="58">
        <v>0</v>
      </c>
      <c r="V342" s="58"/>
      <c r="W342" s="58">
        <f>SUM(T342:V342)</f>
        <v>9472.780000000028</v>
      </c>
      <c r="X342" s="123">
        <f>O342/M342*1</f>
        <v>0.9927950463755219</v>
      </c>
      <c r="Y342" s="123">
        <v>1</v>
      </c>
      <c r="Z342" s="150" t="s">
        <v>72</v>
      </c>
      <c r="AA342" s="151">
        <v>450</v>
      </c>
      <c r="AB342" s="151">
        <v>450</v>
      </c>
      <c r="AC342" s="282" t="s">
        <v>243</v>
      </c>
      <c r="AD342" s="200"/>
      <c r="AE342" s="200"/>
    </row>
    <row r="343" spans="1:31" s="180" customFormat="1" ht="12.75">
      <c r="A343" s="52"/>
      <c r="B343" s="52" t="s">
        <v>159</v>
      </c>
      <c r="C343" s="240"/>
      <c r="D343" s="240"/>
      <c r="E343" s="82">
        <v>43161</v>
      </c>
      <c r="F343" s="54"/>
      <c r="G343" s="56"/>
      <c r="H343" s="56"/>
      <c r="I343" s="57"/>
      <c r="J343" s="57"/>
      <c r="K343" s="57"/>
      <c r="L343" s="57"/>
      <c r="M343" s="124"/>
      <c r="N343" s="57"/>
      <c r="O343" s="143"/>
      <c r="P343" s="57"/>
      <c r="Q343" s="57"/>
      <c r="R343" s="57"/>
      <c r="S343" s="57"/>
      <c r="T343" s="57"/>
      <c r="U343" s="58"/>
      <c r="V343" s="58"/>
      <c r="W343" s="58"/>
      <c r="X343" s="60"/>
      <c r="Y343" s="54"/>
      <c r="Z343" s="150" t="s">
        <v>54</v>
      </c>
      <c r="AA343" s="151">
        <v>1500</v>
      </c>
      <c r="AB343" s="151">
        <v>1500</v>
      </c>
      <c r="AC343" s="282"/>
      <c r="AD343" s="200"/>
      <c r="AE343" s="200"/>
    </row>
    <row r="344" spans="1:31" s="180" customFormat="1" ht="12.75">
      <c r="A344" s="52"/>
      <c r="B344" s="52"/>
      <c r="C344" s="240"/>
      <c r="D344" s="54"/>
      <c r="E344" s="54"/>
      <c r="F344" s="54"/>
      <c r="G344" s="56"/>
      <c r="H344" s="56"/>
      <c r="I344" s="57"/>
      <c r="J344" s="57"/>
      <c r="K344" s="57"/>
      <c r="L344" s="57"/>
      <c r="M344" s="124"/>
      <c r="N344" s="57"/>
      <c r="O344" s="143"/>
      <c r="P344" s="57"/>
      <c r="Q344" s="57"/>
      <c r="R344" s="57"/>
      <c r="S344" s="57"/>
      <c r="T344" s="122"/>
      <c r="U344" s="122"/>
      <c r="V344" s="122"/>
      <c r="W344" s="122"/>
      <c r="X344" s="123"/>
      <c r="Y344" s="61"/>
      <c r="Z344" s="150" t="s">
        <v>55</v>
      </c>
      <c r="AA344" s="151">
        <v>106</v>
      </c>
      <c r="AB344" s="151">
        <v>106</v>
      </c>
      <c r="AC344" s="282"/>
      <c r="AD344" s="200"/>
      <c r="AE344" s="200"/>
    </row>
    <row r="345" spans="1:31" s="180" customFormat="1" ht="12.75">
      <c r="A345" s="52"/>
      <c r="B345" s="52"/>
      <c r="C345" s="240"/>
      <c r="D345" s="166"/>
      <c r="E345" s="54"/>
      <c r="F345" s="54"/>
      <c r="G345" s="56"/>
      <c r="H345" s="56"/>
      <c r="I345" s="57"/>
      <c r="J345" s="57"/>
      <c r="K345" s="57"/>
      <c r="L345" s="57"/>
      <c r="M345" s="124"/>
      <c r="N345" s="57"/>
      <c r="O345" s="143"/>
      <c r="P345" s="57"/>
      <c r="Q345" s="57"/>
      <c r="R345" s="57"/>
      <c r="S345" s="57"/>
      <c r="T345" s="57"/>
      <c r="U345" s="58"/>
      <c r="V345" s="58"/>
      <c r="W345" s="58"/>
      <c r="X345" s="123"/>
      <c r="Y345" s="123"/>
      <c r="Z345" s="150"/>
      <c r="AA345" s="151"/>
      <c r="AB345" s="59"/>
      <c r="AC345" s="241"/>
      <c r="AD345" s="200"/>
      <c r="AE345" s="200"/>
    </row>
    <row r="346" spans="1:31" s="180" customFormat="1" ht="10.5" customHeight="1">
      <c r="A346" s="52"/>
      <c r="B346" s="52"/>
      <c r="C346" s="240"/>
      <c r="D346" s="235"/>
      <c r="E346" s="54"/>
      <c r="F346" s="54"/>
      <c r="G346" s="56"/>
      <c r="H346" s="56"/>
      <c r="I346" s="57"/>
      <c r="J346" s="57"/>
      <c r="K346" s="57"/>
      <c r="L346" s="57"/>
      <c r="M346" s="124"/>
      <c r="N346" s="57"/>
      <c r="O346" s="143"/>
      <c r="P346" s="57"/>
      <c r="Q346" s="57"/>
      <c r="R346" s="57"/>
      <c r="S346" s="57"/>
      <c r="T346" s="57"/>
      <c r="U346" s="58"/>
      <c r="V346" s="58"/>
      <c r="W346" s="58"/>
      <c r="X346" s="123"/>
      <c r="Y346" s="123"/>
      <c r="Z346" s="150"/>
      <c r="AA346" s="151"/>
      <c r="AB346" s="59"/>
      <c r="AC346" s="241"/>
      <c r="AD346" s="200"/>
      <c r="AE346" s="200"/>
    </row>
    <row r="347" spans="1:31" s="180" customFormat="1" ht="12.75">
      <c r="A347" s="52"/>
      <c r="B347" s="52"/>
      <c r="C347" s="240"/>
      <c r="D347" s="54"/>
      <c r="E347" s="82"/>
      <c r="F347" s="54"/>
      <c r="G347" s="56"/>
      <c r="H347" s="56"/>
      <c r="I347" s="57"/>
      <c r="J347" s="57"/>
      <c r="K347" s="57"/>
      <c r="L347" s="57"/>
      <c r="M347" s="124"/>
      <c r="N347" s="57"/>
      <c r="O347" s="143"/>
      <c r="P347" s="57"/>
      <c r="Q347" s="57"/>
      <c r="R347" s="57"/>
      <c r="S347" s="57"/>
      <c r="T347" s="57"/>
      <c r="U347" s="58"/>
      <c r="V347" s="58"/>
      <c r="W347" s="58"/>
      <c r="X347" s="60"/>
      <c r="Y347" s="54"/>
      <c r="Z347" s="150"/>
      <c r="AA347" s="151"/>
      <c r="AB347" s="59"/>
      <c r="AC347" s="55"/>
      <c r="AD347" s="200"/>
      <c r="AE347" s="200"/>
    </row>
    <row r="348" spans="1:31" s="180" customFormat="1" ht="12.75">
      <c r="A348" s="52"/>
      <c r="B348" s="52"/>
      <c r="C348" s="53"/>
      <c r="D348" s="54"/>
      <c r="E348" s="54"/>
      <c r="F348" s="54"/>
      <c r="G348" s="56"/>
      <c r="H348" s="56"/>
      <c r="I348" s="57"/>
      <c r="J348" s="57"/>
      <c r="K348" s="57"/>
      <c r="L348" s="57"/>
      <c r="M348" s="124"/>
      <c r="N348" s="57"/>
      <c r="O348" s="143"/>
      <c r="P348" s="57"/>
      <c r="Q348" s="57"/>
      <c r="R348" s="57"/>
      <c r="S348" s="57"/>
      <c r="T348" s="122"/>
      <c r="U348" s="122"/>
      <c r="V348" s="122"/>
      <c r="W348" s="122"/>
      <c r="X348" s="123"/>
      <c r="Y348" s="61"/>
      <c r="Z348" s="150"/>
      <c r="AA348" s="151"/>
      <c r="AB348" s="59"/>
      <c r="AC348" s="55"/>
      <c r="AD348" s="200"/>
      <c r="AE348" s="200"/>
    </row>
    <row r="349" spans="1:31" s="180" customFormat="1" ht="12.75">
      <c r="A349" s="52"/>
      <c r="B349" s="52"/>
      <c r="C349" s="53"/>
      <c r="D349" s="54"/>
      <c r="E349" s="82"/>
      <c r="F349" s="54"/>
      <c r="G349" s="56"/>
      <c r="H349" s="56"/>
      <c r="I349" s="57"/>
      <c r="J349" s="57"/>
      <c r="K349" s="57"/>
      <c r="L349" s="57"/>
      <c r="M349" s="124"/>
      <c r="N349" s="57"/>
      <c r="O349" s="143"/>
      <c r="P349" s="57"/>
      <c r="Q349" s="57"/>
      <c r="R349" s="57"/>
      <c r="S349" s="57"/>
      <c r="T349" s="57"/>
      <c r="U349" s="58"/>
      <c r="V349" s="58"/>
      <c r="W349" s="58"/>
      <c r="X349" s="123"/>
      <c r="Y349" s="123"/>
      <c r="Z349" s="150"/>
      <c r="AA349" s="151"/>
      <c r="AB349" s="59"/>
      <c r="AC349" s="55"/>
      <c r="AD349" s="200"/>
      <c r="AE349" s="200"/>
    </row>
    <row r="350" spans="1:31" s="180" customFormat="1" ht="12.75" customHeight="1">
      <c r="A350" s="52" t="s">
        <v>164</v>
      </c>
      <c r="B350" s="52" t="s">
        <v>158</v>
      </c>
      <c r="C350" s="240" t="s">
        <v>167</v>
      </c>
      <c r="D350" s="240" t="s">
        <v>161</v>
      </c>
      <c r="E350" s="54" t="s">
        <v>165</v>
      </c>
      <c r="F350" s="54" t="s">
        <v>163</v>
      </c>
      <c r="G350" s="56">
        <v>43245</v>
      </c>
      <c r="H350" s="56">
        <v>43465</v>
      </c>
      <c r="I350" s="57"/>
      <c r="J350" s="57">
        <v>1184195.42</v>
      </c>
      <c r="K350" s="57">
        <v>0</v>
      </c>
      <c r="L350" s="57"/>
      <c r="M350" s="124">
        <f>SUM(J350:L350)</f>
        <v>1184195.42</v>
      </c>
      <c r="N350" s="57"/>
      <c r="O350" s="143">
        <v>1172953.55</v>
      </c>
      <c r="P350" s="57">
        <v>0</v>
      </c>
      <c r="Q350" s="57"/>
      <c r="R350" s="57">
        <f>SUM(O350:Q350)</f>
        <v>1172953.55</v>
      </c>
      <c r="S350" s="57"/>
      <c r="T350" s="57">
        <f>M350-O350</f>
        <v>11241.869999999879</v>
      </c>
      <c r="U350" s="58">
        <v>0</v>
      </c>
      <c r="V350" s="58"/>
      <c r="W350" s="58">
        <f>SUM(T350:V350)</f>
        <v>11241.869999999879</v>
      </c>
      <c r="X350" s="123">
        <f>O350/M350*1</f>
        <v>0.9905067442331437</v>
      </c>
      <c r="Y350" s="123">
        <v>1</v>
      </c>
      <c r="Z350" s="150" t="s">
        <v>72</v>
      </c>
      <c r="AA350" s="151">
        <v>405</v>
      </c>
      <c r="AB350" s="151">
        <v>405</v>
      </c>
      <c r="AC350" s="282" t="s">
        <v>244</v>
      </c>
      <c r="AD350" s="200"/>
      <c r="AE350" s="200"/>
    </row>
    <row r="351" spans="1:31" s="180" customFormat="1" ht="12.75">
      <c r="A351" s="52"/>
      <c r="B351" s="52" t="s">
        <v>159</v>
      </c>
      <c r="C351" s="240"/>
      <c r="D351" s="240"/>
      <c r="E351" s="82">
        <v>43161</v>
      </c>
      <c r="F351" s="54"/>
      <c r="G351" s="56"/>
      <c r="H351" s="56"/>
      <c r="I351" s="57"/>
      <c r="J351" s="57"/>
      <c r="K351" s="57"/>
      <c r="L351" s="57"/>
      <c r="M351" s="124"/>
      <c r="N351" s="57"/>
      <c r="O351" s="143"/>
      <c r="P351" s="57"/>
      <c r="Q351" s="57"/>
      <c r="R351" s="57"/>
      <c r="S351" s="57"/>
      <c r="T351" s="57"/>
      <c r="U351" s="58"/>
      <c r="V351" s="58"/>
      <c r="W351" s="58"/>
      <c r="X351" s="60"/>
      <c r="Y351" s="54"/>
      <c r="Z351" s="150" t="s">
        <v>54</v>
      </c>
      <c r="AA351" s="151">
        <v>1500</v>
      </c>
      <c r="AB351" s="151">
        <v>1500</v>
      </c>
      <c r="AC351" s="282"/>
      <c r="AD351" s="200"/>
      <c r="AE351" s="200"/>
    </row>
    <row r="352" spans="1:31" s="180" customFormat="1" ht="12.75">
      <c r="A352" s="52"/>
      <c r="B352" s="52"/>
      <c r="C352" s="240"/>
      <c r="D352" s="54"/>
      <c r="E352" s="54"/>
      <c r="F352" s="54"/>
      <c r="G352" s="56"/>
      <c r="H352" s="56"/>
      <c r="I352" s="57"/>
      <c r="J352" s="57"/>
      <c r="K352" s="57"/>
      <c r="L352" s="57"/>
      <c r="M352" s="124"/>
      <c r="N352" s="57"/>
      <c r="O352" s="143"/>
      <c r="P352" s="57"/>
      <c r="Q352" s="57"/>
      <c r="R352" s="57"/>
      <c r="S352" s="57"/>
      <c r="T352" s="122"/>
      <c r="U352" s="122"/>
      <c r="V352" s="122"/>
      <c r="W352" s="122"/>
      <c r="X352" s="123"/>
      <c r="Y352" s="61"/>
      <c r="Z352" s="150" t="s">
        <v>55</v>
      </c>
      <c r="AA352" s="151">
        <v>106</v>
      </c>
      <c r="AB352" s="151">
        <v>106</v>
      </c>
      <c r="AC352" s="282"/>
      <c r="AD352" s="200"/>
      <c r="AE352" s="200"/>
    </row>
    <row r="353" spans="1:31" s="180" customFormat="1" ht="12.75">
      <c r="A353" s="52"/>
      <c r="B353" s="52"/>
      <c r="C353" s="240"/>
      <c r="D353" s="166"/>
      <c r="E353" s="54"/>
      <c r="F353" s="54"/>
      <c r="G353" s="56"/>
      <c r="H353" s="56"/>
      <c r="I353" s="57"/>
      <c r="J353" s="57"/>
      <c r="K353" s="57"/>
      <c r="L353" s="57"/>
      <c r="M353" s="124"/>
      <c r="N353" s="57"/>
      <c r="O353" s="143"/>
      <c r="P353" s="57"/>
      <c r="Q353" s="57"/>
      <c r="R353" s="57"/>
      <c r="S353" s="57"/>
      <c r="T353" s="57"/>
      <c r="U353" s="58"/>
      <c r="V353" s="58"/>
      <c r="W353" s="58"/>
      <c r="X353" s="123"/>
      <c r="Y353" s="123"/>
      <c r="Z353" s="150"/>
      <c r="AA353" s="151"/>
      <c r="AB353" s="59"/>
      <c r="AC353" s="241"/>
      <c r="AD353" s="200"/>
      <c r="AE353" s="200"/>
    </row>
    <row r="354" spans="1:31" s="180" customFormat="1" ht="12.75">
      <c r="A354" s="52"/>
      <c r="B354" s="52"/>
      <c r="C354" s="240"/>
      <c r="D354" s="235"/>
      <c r="E354" s="54"/>
      <c r="F354" s="54"/>
      <c r="G354" s="56"/>
      <c r="H354" s="56"/>
      <c r="I354" s="57"/>
      <c r="J354" s="57"/>
      <c r="K354" s="57"/>
      <c r="L354" s="57"/>
      <c r="M354" s="124"/>
      <c r="N354" s="57"/>
      <c r="O354" s="143"/>
      <c r="P354" s="57"/>
      <c r="Q354" s="57"/>
      <c r="R354" s="57"/>
      <c r="S354" s="57"/>
      <c r="T354" s="57"/>
      <c r="U354" s="58"/>
      <c r="V354" s="58"/>
      <c r="W354" s="58"/>
      <c r="X354" s="123"/>
      <c r="Y354" s="123"/>
      <c r="Z354" s="150"/>
      <c r="AA354" s="151"/>
      <c r="AB354" s="59"/>
      <c r="AC354" s="241"/>
      <c r="AD354" s="200"/>
      <c r="AE354" s="200"/>
    </row>
    <row r="355" spans="1:31" s="180" customFormat="1" ht="12.75">
      <c r="A355" s="52"/>
      <c r="B355" s="52"/>
      <c r="C355" s="240"/>
      <c r="D355" s="54"/>
      <c r="E355" s="82"/>
      <c r="F355" s="54"/>
      <c r="G355" s="56"/>
      <c r="H355" s="56"/>
      <c r="I355" s="57"/>
      <c r="J355" s="57"/>
      <c r="K355" s="57"/>
      <c r="L355" s="57"/>
      <c r="M355" s="124"/>
      <c r="N355" s="57"/>
      <c r="O355" s="143"/>
      <c r="P355" s="57"/>
      <c r="Q355" s="57"/>
      <c r="R355" s="57"/>
      <c r="S355" s="57"/>
      <c r="T355" s="57"/>
      <c r="U355" s="58"/>
      <c r="V355" s="58"/>
      <c r="W355" s="58"/>
      <c r="X355" s="60"/>
      <c r="Y355" s="54"/>
      <c r="Z355" s="150"/>
      <c r="AA355" s="151"/>
      <c r="AB355" s="59"/>
      <c r="AC355" s="55"/>
      <c r="AD355" s="200"/>
      <c r="AE355" s="200"/>
    </row>
    <row r="356" spans="1:31" s="180" customFormat="1" ht="12.75">
      <c r="A356" s="52"/>
      <c r="B356" s="52"/>
      <c r="C356" s="166"/>
      <c r="D356" s="166"/>
      <c r="E356" s="54"/>
      <c r="F356" s="54"/>
      <c r="G356" s="56"/>
      <c r="H356" s="56"/>
      <c r="I356" s="57"/>
      <c r="J356" s="57"/>
      <c r="K356" s="57"/>
      <c r="L356" s="57"/>
      <c r="M356" s="124"/>
      <c r="N356" s="57"/>
      <c r="O356" s="143"/>
      <c r="P356" s="57"/>
      <c r="Q356" s="57"/>
      <c r="R356" s="57"/>
      <c r="S356" s="57"/>
      <c r="T356" s="57"/>
      <c r="U356" s="58"/>
      <c r="V356" s="58"/>
      <c r="W356" s="58"/>
      <c r="X356" s="123"/>
      <c r="Y356" s="123"/>
      <c r="Z356" s="150"/>
      <c r="AA356" s="151"/>
      <c r="AB356" s="59"/>
      <c r="AC356" s="141"/>
      <c r="AD356" s="200"/>
      <c r="AE356" s="200"/>
    </row>
    <row r="357" spans="1:31" s="180" customFormat="1" ht="12.75">
      <c r="A357" s="52"/>
      <c r="B357" s="52"/>
      <c r="C357" s="240"/>
      <c r="D357" s="235"/>
      <c r="E357" s="54"/>
      <c r="F357" s="54"/>
      <c r="G357" s="56"/>
      <c r="H357" s="56"/>
      <c r="I357" s="57"/>
      <c r="J357" s="57"/>
      <c r="K357" s="57"/>
      <c r="L357" s="57"/>
      <c r="M357" s="124"/>
      <c r="N357" s="57"/>
      <c r="O357" s="143"/>
      <c r="P357" s="57"/>
      <c r="Q357" s="57"/>
      <c r="R357" s="57"/>
      <c r="S357" s="57"/>
      <c r="T357" s="57"/>
      <c r="U357" s="58"/>
      <c r="V357" s="58"/>
      <c r="W357" s="58"/>
      <c r="X357" s="123"/>
      <c r="Y357" s="123"/>
      <c r="Z357" s="150"/>
      <c r="AA357" s="151"/>
      <c r="AB357" s="59"/>
      <c r="AC357" s="241"/>
      <c r="AD357" s="200"/>
      <c r="AE357" s="200"/>
    </row>
    <row r="358" spans="1:31" s="180" customFormat="1" ht="12.75">
      <c r="A358" s="52"/>
      <c r="B358" s="52"/>
      <c r="C358" s="240"/>
      <c r="D358" s="54"/>
      <c r="E358" s="82"/>
      <c r="F358" s="54"/>
      <c r="G358" s="56"/>
      <c r="H358" s="56"/>
      <c r="I358" s="57"/>
      <c r="J358" s="57"/>
      <c r="K358" s="57"/>
      <c r="L358" s="57"/>
      <c r="M358" s="124"/>
      <c r="N358" s="57"/>
      <c r="O358" s="143"/>
      <c r="P358" s="57"/>
      <c r="Q358" s="57"/>
      <c r="R358" s="57"/>
      <c r="S358" s="57"/>
      <c r="T358" s="57"/>
      <c r="U358" s="58"/>
      <c r="V358" s="58"/>
      <c r="W358" s="58"/>
      <c r="X358" s="60"/>
      <c r="Y358" s="54"/>
      <c r="Z358" s="150"/>
      <c r="AA358" s="151"/>
      <c r="AB358" s="59"/>
      <c r="AC358" s="241"/>
      <c r="AD358" s="200"/>
      <c r="AE358" s="200"/>
    </row>
    <row r="359" spans="1:31" s="180" customFormat="1" ht="12.75">
      <c r="A359" s="52"/>
      <c r="B359" s="52"/>
      <c r="C359" s="53"/>
      <c r="D359" s="54"/>
      <c r="E359" s="54"/>
      <c r="F359" s="54"/>
      <c r="G359" s="56"/>
      <c r="H359" s="56"/>
      <c r="I359" s="57"/>
      <c r="J359" s="57"/>
      <c r="K359" s="57"/>
      <c r="L359" s="57"/>
      <c r="M359" s="124"/>
      <c r="N359" s="57"/>
      <c r="O359" s="143"/>
      <c r="P359" s="57"/>
      <c r="Q359" s="57"/>
      <c r="R359" s="57"/>
      <c r="S359" s="57"/>
      <c r="T359" s="122"/>
      <c r="U359" s="122"/>
      <c r="V359" s="122"/>
      <c r="W359" s="122"/>
      <c r="X359" s="123"/>
      <c r="Y359" s="61"/>
      <c r="Z359" s="150"/>
      <c r="AA359" s="151"/>
      <c r="AB359" s="59"/>
      <c r="AC359" s="55"/>
      <c r="AD359" s="200"/>
      <c r="AE359" s="200"/>
    </row>
    <row r="360" spans="1:31" s="180" customFormat="1" ht="12.75">
      <c r="A360" s="52"/>
      <c r="B360" s="52"/>
      <c r="C360" s="233"/>
      <c r="D360" s="54"/>
      <c r="E360" s="82"/>
      <c r="F360" s="54"/>
      <c r="G360" s="56"/>
      <c r="H360" s="56"/>
      <c r="I360" s="57"/>
      <c r="J360" s="57"/>
      <c r="K360" s="57"/>
      <c r="L360" s="57"/>
      <c r="M360" s="124"/>
      <c r="N360" s="57"/>
      <c r="O360" s="143"/>
      <c r="P360" s="57"/>
      <c r="Q360" s="57"/>
      <c r="R360" s="57"/>
      <c r="S360" s="57"/>
      <c r="T360" s="57"/>
      <c r="U360" s="58"/>
      <c r="V360" s="58"/>
      <c r="W360" s="58"/>
      <c r="X360" s="60"/>
      <c r="Y360" s="54"/>
      <c r="Z360" s="150"/>
      <c r="AA360" s="151"/>
      <c r="AB360" s="59"/>
      <c r="AC360" s="55"/>
      <c r="AD360" s="200"/>
      <c r="AE360" s="200"/>
    </row>
    <row r="361" spans="1:31" s="180" customFormat="1" ht="12.75">
      <c r="A361" s="52"/>
      <c r="B361" s="52"/>
      <c r="C361" s="233"/>
      <c r="D361" s="54"/>
      <c r="E361" s="82"/>
      <c r="F361" s="54"/>
      <c r="G361" s="56"/>
      <c r="H361" s="56"/>
      <c r="I361" s="57"/>
      <c r="J361" s="57"/>
      <c r="K361" s="57"/>
      <c r="L361" s="57"/>
      <c r="M361" s="124"/>
      <c r="N361" s="57"/>
      <c r="O361" s="143"/>
      <c r="P361" s="57"/>
      <c r="Q361" s="57"/>
      <c r="R361" s="57"/>
      <c r="S361" s="57"/>
      <c r="T361" s="57"/>
      <c r="U361" s="58"/>
      <c r="V361" s="58"/>
      <c r="W361" s="58"/>
      <c r="X361" s="60"/>
      <c r="Y361" s="54"/>
      <c r="Z361" s="150"/>
      <c r="AA361" s="151"/>
      <c r="AB361" s="59"/>
      <c r="AC361" s="55"/>
      <c r="AD361" s="200"/>
      <c r="AE361" s="200"/>
    </row>
    <row r="362" spans="1:31" s="180" customFormat="1" ht="12.75">
      <c r="A362" s="52"/>
      <c r="B362" s="52"/>
      <c r="C362" s="240"/>
      <c r="D362" s="235"/>
      <c r="E362" s="54"/>
      <c r="F362" s="54"/>
      <c r="G362" s="56"/>
      <c r="H362" s="56"/>
      <c r="I362" s="57"/>
      <c r="J362" s="57"/>
      <c r="K362" s="57"/>
      <c r="L362" s="57"/>
      <c r="M362" s="124"/>
      <c r="N362" s="57"/>
      <c r="O362" s="143"/>
      <c r="P362" s="57"/>
      <c r="Q362" s="57"/>
      <c r="R362" s="57"/>
      <c r="S362" s="57"/>
      <c r="T362" s="57"/>
      <c r="U362" s="58"/>
      <c r="V362" s="58"/>
      <c r="W362" s="58"/>
      <c r="X362" s="123"/>
      <c r="Y362" s="123"/>
      <c r="Z362" s="150"/>
      <c r="AA362" s="151"/>
      <c r="AB362" s="59"/>
      <c r="AC362" s="55"/>
      <c r="AD362" s="200"/>
      <c r="AE362" s="200"/>
    </row>
    <row r="363" spans="1:31" s="180" customFormat="1" ht="12.75">
      <c r="A363" s="52"/>
      <c r="B363" s="52"/>
      <c r="C363" s="240"/>
      <c r="D363" s="54"/>
      <c r="E363" s="82"/>
      <c r="F363" s="54"/>
      <c r="G363" s="56"/>
      <c r="H363" s="56"/>
      <c r="I363" s="57"/>
      <c r="J363" s="57"/>
      <c r="K363" s="57"/>
      <c r="L363" s="57"/>
      <c r="M363" s="124"/>
      <c r="N363" s="57"/>
      <c r="O363" s="143"/>
      <c r="P363" s="57"/>
      <c r="Q363" s="57"/>
      <c r="R363" s="57"/>
      <c r="S363" s="57"/>
      <c r="T363" s="57"/>
      <c r="U363" s="58"/>
      <c r="V363" s="58"/>
      <c r="W363" s="58"/>
      <c r="X363" s="60"/>
      <c r="Y363" s="54"/>
      <c r="Z363" s="150"/>
      <c r="AA363" s="151"/>
      <c r="AB363" s="59"/>
      <c r="AC363" s="55"/>
      <c r="AD363" s="200"/>
      <c r="AE363" s="200"/>
    </row>
    <row r="364" spans="1:31" s="180" customFormat="1" ht="12.75">
      <c r="A364" s="52"/>
      <c r="B364" s="52"/>
      <c r="C364" s="233"/>
      <c r="D364" s="54"/>
      <c r="E364" s="82"/>
      <c r="F364" s="54"/>
      <c r="G364" s="56"/>
      <c r="H364" s="56"/>
      <c r="I364" s="57"/>
      <c r="J364" s="57"/>
      <c r="K364" s="57"/>
      <c r="L364" s="57"/>
      <c r="M364" s="124"/>
      <c r="N364" s="57"/>
      <c r="O364" s="143"/>
      <c r="P364" s="57"/>
      <c r="Q364" s="57"/>
      <c r="R364" s="57"/>
      <c r="S364" s="57"/>
      <c r="T364" s="57"/>
      <c r="U364" s="58"/>
      <c r="V364" s="58"/>
      <c r="W364" s="58"/>
      <c r="X364" s="60"/>
      <c r="Y364" s="54"/>
      <c r="Z364" s="150"/>
      <c r="AA364" s="151"/>
      <c r="AB364" s="59"/>
      <c r="AC364" s="55"/>
      <c r="AD364" s="200"/>
      <c r="AE364" s="200"/>
    </row>
    <row r="365" spans="1:31" s="180" customFormat="1" ht="8.25" customHeight="1">
      <c r="A365" s="192"/>
      <c r="B365" s="169"/>
      <c r="C365" s="192"/>
      <c r="D365" s="192"/>
      <c r="E365" s="192"/>
      <c r="F365" s="170"/>
      <c r="G365" s="171"/>
      <c r="H365" s="171"/>
      <c r="I365" s="172"/>
      <c r="J365" s="172"/>
      <c r="K365" s="172"/>
      <c r="L365" s="172"/>
      <c r="M365" s="173"/>
      <c r="N365" s="172"/>
      <c r="O365" s="174"/>
      <c r="P365" s="172"/>
      <c r="Q365" s="172"/>
      <c r="R365" s="172"/>
      <c r="S365" s="172"/>
      <c r="T365" s="172"/>
      <c r="U365" s="172"/>
      <c r="V365" s="172"/>
      <c r="W365" s="172"/>
      <c r="X365" s="192"/>
      <c r="Y365" s="192"/>
      <c r="Z365" s="170"/>
      <c r="AA365" s="170"/>
      <c r="AB365" s="170"/>
      <c r="AC365" s="177"/>
      <c r="AD365" s="200"/>
      <c r="AE365" s="200"/>
    </row>
    <row r="366" spans="7:31" s="184" customFormat="1" ht="12.75">
      <c r="G366" s="206"/>
      <c r="H366" s="193" t="s">
        <v>46</v>
      </c>
      <c r="I366" s="194"/>
      <c r="J366" s="195">
        <f>SUM(J340:J365)</f>
        <v>2498954.75</v>
      </c>
      <c r="K366" s="195">
        <f>SUM(K341:K365)</f>
        <v>0</v>
      </c>
      <c r="L366" s="195"/>
      <c r="M366" s="196">
        <f>SUM(M340:M365)</f>
        <v>2498954.75</v>
      </c>
      <c r="N366" s="195"/>
      <c r="O366" s="197">
        <f>SUM(O340:O365)</f>
        <v>2478240.1</v>
      </c>
      <c r="P366" s="195">
        <f>SUM(P341:P365)</f>
        <v>0</v>
      </c>
      <c r="Q366" s="195"/>
      <c r="R366" s="195">
        <f>SUM(R340:R365)</f>
        <v>2478240.1</v>
      </c>
      <c r="S366" s="195"/>
      <c r="T366" s="195">
        <f>SUM(T340:T365)</f>
        <v>20714.649999999907</v>
      </c>
      <c r="U366" s="195">
        <f>SUM(U341:U365)</f>
        <v>0</v>
      </c>
      <c r="V366" s="195"/>
      <c r="W366" s="195">
        <f>SUM(W340:W365)</f>
        <v>20714.649999999907</v>
      </c>
      <c r="X366" s="195"/>
      <c r="Y366" s="195"/>
      <c r="AD366" s="201"/>
      <c r="AE366" s="201"/>
    </row>
    <row r="367" spans="7:31" s="184" customFormat="1" ht="12.75">
      <c r="G367" s="206"/>
      <c r="H367" s="193" t="s">
        <v>47</v>
      </c>
      <c r="I367" s="194"/>
      <c r="J367" s="195">
        <f>+J366</f>
        <v>2498954.75</v>
      </c>
      <c r="K367" s="195">
        <f>SUM(K366)</f>
        <v>0</v>
      </c>
      <c r="L367" s="195"/>
      <c r="M367" s="196">
        <f>+M366</f>
        <v>2498954.75</v>
      </c>
      <c r="N367" s="195"/>
      <c r="O367" s="197">
        <f>+O366</f>
        <v>2478240.1</v>
      </c>
      <c r="P367" s="195">
        <f>SUM(P366)</f>
        <v>0</v>
      </c>
      <c r="Q367" s="195"/>
      <c r="R367" s="195">
        <f>+R366</f>
        <v>2478240.1</v>
      </c>
      <c r="S367" s="195"/>
      <c r="T367" s="195">
        <f>+T366</f>
        <v>20714.649999999907</v>
      </c>
      <c r="U367" s="195">
        <f>SUM(U366)</f>
        <v>0</v>
      </c>
      <c r="V367" s="195"/>
      <c r="W367" s="195">
        <f>+W366</f>
        <v>20714.649999999907</v>
      </c>
      <c r="X367" s="198"/>
      <c r="Y367" s="198"/>
      <c r="AD367" s="201"/>
      <c r="AE367" s="201"/>
    </row>
    <row r="368" spans="7:31" s="184" customFormat="1" ht="12.75">
      <c r="G368" s="206"/>
      <c r="H368" s="193" t="s">
        <v>48</v>
      </c>
      <c r="I368" s="194"/>
      <c r="J368" s="195">
        <f>+J367</f>
        <v>2498954.75</v>
      </c>
      <c r="K368" s="195">
        <f>SUM(K367)</f>
        <v>0</v>
      </c>
      <c r="L368" s="195"/>
      <c r="M368" s="196">
        <f>+M367</f>
        <v>2498954.75</v>
      </c>
      <c r="N368" s="195"/>
      <c r="O368" s="197">
        <f>+O367</f>
        <v>2478240.1</v>
      </c>
      <c r="P368" s="195">
        <f>SUM(P367)</f>
        <v>0</v>
      </c>
      <c r="Q368" s="195"/>
      <c r="R368" s="195">
        <f>+R367</f>
        <v>2478240.1</v>
      </c>
      <c r="S368" s="195"/>
      <c r="T368" s="195">
        <f>+T367</f>
        <v>20714.649999999907</v>
      </c>
      <c r="U368" s="195">
        <f>SUM(U367)</f>
        <v>0</v>
      </c>
      <c r="V368" s="195"/>
      <c r="W368" s="195">
        <f>+W367</f>
        <v>20714.649999999907</v>
      </c>
      <c r="X368" s="198"/>
      <c r="Y368" s="198"/>
      <c r="AD368" s="201"/>
      <c r="AE368" s="201"/>
    </row>
    <row r="369" spans="2:31" s="184" customFormat="1" ht="12.75">
      <c r="B369" s="238"/>
      <c r="G369" s="206"/>
      <c r="H369" s="206"/>
      <c r="AD369" s="201"/>
      <c r="AE369" s="201"/>
    </row>
    <row r="370" spans="7:31" s="184" customFormat="1" ht="12.75">
      <c r="G370" s="206"/>
      <c r="H370" s="206"/>
      <c r="AD370" s="201"/>
      <c r="AE370" s="201"/>
    </row>
    <row r="371" spans="7:31" s="184" customFormat="1" ht="12.75">
      <c r="G371" s="206"/>
      <c r="H371" s="206"/>
      <c r="AD371" s="201"/>
      <c r="AE371" s="201"/>
    </row>
    <row r="372" spans="7:31" s="184" customFormat="1" ht="12.75">
      <c r="G372" s="206"/>
      <c r="H372" s="206"/>
      <c r="AD372" s="201"/>
      <c r="AE372" s="201"/>
    </row>
    <row r="373" spans="7:31" s="184" customFormat="1" ht="12.75">
      <c r="G373" s="206"/>
      <c r="H373" s="206"/>
      <c r="AD373" s="201"/>
      <c r="AE373" s="201"/>
    </row>
    <row r="374" spans="3:28" s="184" customFormat="1" ht="13.5" thickBot="1">
      <c r="C374" s="236"/>
      <c r="E374" s="243" t="s">
        <v>80</v>
      </c>
      <c r="F374" s="243"/>
      <c r="G374" s="243"/>
      <c r="H374" s="243"/>
      <c r="I374" s="76"/>
      <c r="J374" s="76"/>
      <c r="K374" s="76"/>
      <c r="L374" s="76"/>
      <c r="W374" s="243" t="s">
        <v>82</v>
      </c>
      <c r="X374" s="243"/>
      <c r="Y374" s="243"/>
      <c r="Z374" s="243"/>
      <c r="AA374" s="243"/>
      <c r="AB374" s="243"/>
    </row>
    <row r="375" spans="3:28" s="184" customFormat="1" ht="12.75">
      <c r="C375" s="238"/>
      <c r="E375" s="244" t="s">
        <v>49</v>
      </c>
      <c r="F375" s="244"/>
      <c r="G375" s="244"/>
      <c r="H375" s="244"/>
      <c r="I375" s="76"/>
      <c r="J375" s="76"/>
      <c r="K375" s="76"/>
      <c r="L375" s="76"/>
      <c r="W375" s="249" t="s">
        <v>52</v>
      </c>
      <c r="X375" s="249"/>
      <c r="Y375" s="249"/>
      <c r="Z375" s="249"/>
      <c r="AA375" s="249"/>
      <c r="AB375" s="249"/>
    </row>
    <row r="376" spans="3:28" s="184" customFormat="1" ht="12.75">
      <c r="C376" s="238"/>
      <c r="E376" s="236"/>
      <c r="F376" s="236"/>
      <c r="G376" s="236"/>
      <c r="H376" s="236"/>
      <c r="I376" s="76"/>
      <c r="J376" s="76"/>
      <c r="K376" s="76"/>
      <c r="L376" s="76"/>
      <c r="W376" s="236"/>
      <c r="X376" s="236"/>
      <c r="Y376" s="236"/>
      <c r="Z376" s="236"/>
      <c r="AA376" s="236"/>
      <c r="AB376" s="236"/>
    </row>
    <row r="377" spans="3:28" s="184" customFormat="1" ht="12.75">
      <c r="C377" s="238"/>
      <c r="E377" s="236"/>
      <c r="F377" s="236"/>
      <c r="G377" s="236"/>
      <c r="H377" s="236"/>
      <c r="I377" s="76"/>
      <c r="J377" s="76"/>
      <c r="K377" s="76"/>
      <c r="L377" s="76"/>
      <c r="W377" s="236"/>
      <c r="X377" s="236"/>
      <c r="Y377" s="236"/>
      <c r="Z377" s="236"/>
      <c r="AA377" s="236"/>
      <c r="AB377" s="236"/>
    </row>
    <row r="378" spans="3:28" s="184" customFormat="1" ht="12.75">
      <c r="C378" s="238"/>
      <c r="E378" s="236"/>
      <c r="F378" s="236"/>
      <c r="G378" s="236"/>
      <c r="H378" s="236"/>
      <c r="I378" s="76"/>
      <c r="J378" s="76"/>
      <c r="K378" s="76"/>
      <c r="L378" s="76"/>
      <c r="W378" s="236"/>
      <c r="X378" s="236"/>
      <c r="Y378" s="236"/>
      <c r="Z378" s="236"/>
      <c r="AA378" s="236"/>
      <c r="AB378" s="236"/>
    </row>
    <row r="379" spans="3:28" s="184" customFormat="1" ht="12" customHeight="1">
      <c r="C379" s="238"/>
      <c r="E379" s="236"/>
      <c r="F379" s="236"/>
      <c r="G379" s="236"/>
      <c r="H379" s="236"/>
      <c r="I379" s="76"/>
      <c r="J379" s="76"/>
      <c r="K379" s="76"/>
      <c r="L379" s="76"/>
      <c r="W379" s="236"/>
      <c r="X379" s="236"/>
      <c r="Y379" s="236"/>
      <c r="Z379" s="236"/>
      <c r="AA379" s="236"/>
      <c r="AB379" s="236"/>
    </row>
    <row r="380" spans="1:29" s="180" customFormat="1" ht="12.75">
      <c r="A380" s="184"/>
      <c r="B380" s="184"/>
      <c r="C380" s="238"/>
      <c r="D380" s="184"/>
      <c r="E380" s="236"/>
      <c r="F380" s="236"/>
      <c r="G380" s="236"/>
      <c r="H380" s="236"/>
      <c r="I380" s="76"/>
      <c r="J380" s="76"/>
      <c r="K380" s="76"/>
      <c r="L380" s="76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236"/>
      <c r="X380" s="236"/>
      <c r="Y380" s="236"/>
      <c r="Z380" s="236"/>
      <c r="AA380" s="236"/>
      <c r="AB380" s="236"/>
      <c r="AC380" s="184"/>
    </row>
    <row r="381" spans="1:29" s="85" customFormat="1" ht="12.75">
      <c r="A381" s="184"/>
      <c r="B381" s="184"/>
      <c r="C381" s="184"/>
      <c r="D381" s="184"/>
      <c r="E381" s="184"/>
      <c r="F381" s="184"/>
      <c r="G381" s="206"/>
      <c r="H381" s="206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286"/>
      <c r="AB381" s="184"/>
      <c r="AC381" s="184"/>
    </row>
    <row r="382" spans="1:29" s="85" customFormat="1" ht="12.75">
      <c r="A382" s="184"/>
      <c r="B382" s="184"/>
      <c r="C382" s="184"/>
      <c r="D382" s="184"/>
      <c r="E382" s="184"/>
      <c r="F382" s="184"/>
      <c r="G382" s="206"/>
      <c r="H382" s="206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286"/>
      <c r="AB382" s="184"/>
      <c r="AC382" s="184"/>
    </row>
    <row r="383" spans="1:29" s="85" customFormat="1" ht="12.75">
      <c r="A383" s="184"/>
      <c r="B383" s="184"/>
      <c r="C383" s="184"/>
      <c r="D383" s="184"/>
      <c r="E383" s="184"/>
      <c r="F383" s="184"/>
      <c r="G383" s="206"/>
      <c r="H383" s="206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286"/>
      <c r="AB383" s="184"/>
      <c r="AC383" s="184"/>
    </row>
    <row r="384" spans="1:29" s="85" customFormat="1" ht="12.75">
      <c r="A384" s="184"/>
      <c r="B384" s="184"/>
      <c r="C384" s="184"/>
      <c r="D384" s="184"/>
      <c r="E384" s="184"/>
      <c r="F384" s="184"/>
      <c r="G384" s="206"/>
      <c r="H384" s="206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286"/>
      <c r="AB384" s="184"/>
      <c r="AC384" s="184"/>
    </row>
    <row r="385" spans="1:29" s="85" customFormat="1" ht="12.75">
      <c r="A385" s="184"/>
      <c r="B385" s="184"/>
      <c r="C385" s="184"/>
      <c r="D385" s="184"/>
      <c r="E385" s="184"/>
      <c r="F385" s="184"/>
      <c r="G385" s="206"/>
      <c r="H385" s="206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286"/>
      <c r="AB385" s="184"/>
      <c r="AC385" s="184"/>
    </row>
    <row r="386" spans="1:29" s="85" customFormat="1" ht="12.75">
      <c r="A386" s="184"/>
      <c r="B386" s="184"/>
      <c r="C386" s="184"/>
      <c r="D386" s="184"/>
      <c r="E386" s="184"/>
      <c r="F386" s="184"/>
      <c r="G386" s="206"/>
      <c r="H386" s="206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286"/>
      <c r="AB386" s="184"/>
      <c r="AC386" s="184"/>
    </row>
    <row r="387" spans="1:29" s="85" customFormat="1" ht="12.75">
      <c r="A387" s="184"/>
      <c r="B387" s="184"/>
      <c r="C387" s="184"/>
      <c r="D387" s="184"/>
      <c r="E387" s="184"/>
      <c r="F387" s="184"/>
      <c r="G387" s="206"/>
      <c r="H387" s="206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286"/>
      <c r="AB387" s="184"/>
      <c r="AC387" s="184"/>
    </row>
    <row r="388" spans="1:29" s="85" customFormat="1" ht="12.75">
      <c r="A388" s="152" t="s">
        <v>0</v>
      </c>
      <c r="B388" s="152"/>
      <c r="C388" s="184"/>
      <c r="D388" s="184"/>
      <c r="E388" s="184"/>
      <c r="F388" s="184"/>
      <c r="G388" s="206"/>
      <c r="H388" s="206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98" t="s">
        <v>1</v>
      </c>
      <c r="Z388" s="98"/>
      <c r="AA388" s="184"/>
      <c r="AB388" s="184"/>
      <c r="AC388" s="184"/>
    </row>
    <row r="389" spans="1:29" s="85" customFormat="1" ht="12.75">
      <c r="A389" s="152" t="s">
        <v>2</v>
      </c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98" t="s">
        <v>210</v>
      </c>
      <c r="Z389" s="191"/>
      <c r="AA389" s="191"/>
      <c r="AB389" s="191"/>
      <c r="AC389" s="191"/>
    </row>
    <row r="390" spans="1:29" s="85" customFormat="1" ht="12.75">
      <c r="A390" s="248" t="s">
        <v>3</v>
      </c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  <c r="AC390" s="248"/>
    </row>
    <row r="391" spans="1:29" s="85" customFormat="1" ht="12.75">
      <c r="A391" s="242" t="s">
        <v>4</v>
      </c>
      <c r="B391" s="242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</row>
    <row r="392" spans="1:29" s="85" customFormat="1" ht="12.75">
      <c r="A392" s="242" t="s">
        <v>5</v>
      </c>
      <c r="B392" s="24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</row>
    <row r="393" spans="1:29" s="85" customFormat="1" ht="12.75">
      <c r="A393" s="242" t="s">
        <v>6</v>
      </c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</row>
    <row r="394" spans="1:29" s="85" customFormat="1" ht="12.75">
      <c r="A394" s="242" t="s">
        <v>7</v>
      </c>
      <c r="B394" s="24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</row>
    <row r="395" spans="1:29" s="85" customFormat="1" ht="12.75">
      <c r="A395" s="242" t="s">
        <v>81</v>
      </c>
      <c r="B395" s="24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</row>
    <row r="396" spans="1:29" s="85" customFormat="1" ht="12.75">
      <c r="A396" s="154"/>
      <c r="B396" s="154"/>
      <c r="C396" s="154"/>
      <c r="D396" s="154"/>
      <c r="E396" s="154"/>
      <c r="F396" s="154"/>
      <c r="G396" s="155"/>
      <c r="H396" s="155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</row>
    <row r="397" spans="1:29" s="85" customFormat="1" ht="12.75" customHeight="1">
      <c r="A397" s="152"/>
      <c r="B397" s="152"/>
      <c r="C397" s="152"/>
      <c r="D397" s="152" t="s">
        <v>53</v>
      </c>
      <c r="E397" s="152"/>
      <c r="F397" s="152"/>
      <c r="G397" s="152" t="s">
        <v>246</v>
      </c>
      <c r="H397" s="153"/>
      <c r="I397" s="152"/>
      <c r="J397" s="152"/>
      <c r="K397" s="152" t="s">
        <v>247</v>
      </c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242" t="s">
        <v>248</v>
      </c>
      <c r="W397" s="242"/>
      <c r="X397" s="242"/>
      <c r="Y397" s="242"/>
      <c r="Z397" s="242"/>
      <c r="AA397" s="152"/>
      <c r="AB397" s="152"/>
      <c r="AC397" s="152"/>
    </row>
    <row r="398" spans="1:29" s="85" customFormat="1" ht="12.75">
      <c r="A398" s="152" t="s">
        <v>195</v>
      </c>
      <c r="B398" s="152" t="s">
        <v>196</v>
      </c>
      <c r="C398" s="154"/>
      <c r="D398" s="154"/>
      <c r="E398" s="154"/>
      <c r="F398" s="154"/>
      <c r="G398" s="155"/>
      <c r="H398" s="155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</row>
    <row r="399" spans="1:29" s="85" customFormat="1" ht="12.75">
      <c r="A399" s="156" t="s">
        <v>8</v>
      </c>
      <c r="B399" s="156" t="s">
        <v>9</v>
      </c>
      <c r="C399" s="156"/>
      <c r="D399" s="156"/>
      <c r="E399" s="156"/>
      <c r="F399" s="156"/>
      <c r="G399" s="256" t="s">
        <v>10</v>
      </c>
      <c r="H399" s="257"/>
      <c r="I399" s="245" t="s">
        <v>11</v>
      </c>
      <c r="J399" s="246"/>
      <c r="K399" s="246"/>
      <c r="L399" s="246"/>
      <c r="M399" s="247"/>
      <c r="N399" s="245" t="s">
        <v>12</v>
      </c>
      <c r="O399" s="246"/>
      <c r="P399" s="246"/>
      <c r="Q399" s="246"/>
      <c r="R399" s="247"/>
      <c r="S399" s="245" t="s">
        <v>13</v>
      </c>
      <c r="T399" s="246"/>
      <c r="U399" s="246"/>
      <c r="V399" s="246"/>
      <c r="W399" s="247"/>
      <c r="X399" s="156" t="s">
        <v>14</v>
      </c>
      <c r="Y399" s="156" t="s">
        <v>14</v>
      </c>
      <c r="Z399" s="245" t="s">
        <v>15</v>
      </c>
      <c r="AA399" s="246"/>
      <c r="AB399" s="247"/>
      <c r="AC399" s="157"/>
    </row>
    <row r="400" spans="1:29" s="85" customFormat="1" ht="12.75">
      <c r="A400" s="53" t="s">
        <v>16</v>
      </c>
      <c r="B400" s="53" t="s">
        <v>17</v>
      </c>
      <c r="C400" s="53" t="s">
        <v>18</v>
      </c>
      <c r="D400" s="53" t="s">
        <v>19</v>
      </c>
      <c r="E400" s="53" t="s">
        <v>20</v>
      </c>
      <c r="F400" s="53" t="s">
        <v>21</v>
      </c>
      <c r="G400" s="253" t="s">
        <v>22</v>
      </c>
      <c r="H400" s="253" t="s">
        <v>23</v>
      </c>
      <c r="I400" s="245" t="s">
        <v>24</v>
      </c>
      <c r="J400" s="247"/>
      <c r="K400" s="53"/>
      <c r="L400" s="53" t="s">
        <v>25</v>
      </c>
      <c r="M400" s="53"/>
      <c r="N400" s="245" t="s">
        <v>24</v>
      </c>
      <c r="O400" s="247"/>
      <c r="P400" s="53"/>
      <c r="Q400" s="53" t="s">
        <v>25</v>
      </c>
      <c r="R400" s="250" t="s">
        <v>26</v>
      </c>
      <c r="S400" s="245" t="s">
        <v>24</v>
      </c>
      <c r="T400" s="247"/>
      <c r="U400" s="53"/>
      <c r="V400" s="53" t="s">
        <v>25</v>
      </c>
      <c r="W400" s="250" t="s">
        <v>26</v>
      </c>
      <c r="X400" s="53" t="s">
        <v>27</v>
      </c>
      <c r="Y400" s="53" t="s">
        <v>27</v>
      </c>
      <c r="Z400" s="53" t="s">
        <v>28</v>
      </c>
      <c r="AA400" s="53" t="s">
        <v>29</v>
      </c>
      <c r="AB400" s="53" t="s">
        <v>30</v>
      </c>
      <c r="AC400" s="158" t="s">
        <v>31</v>
      </c>
    </row>
    <row r="401" spans="1:29" s="85" customFormat="1" ht="12.75">
      <c r="A401" s="53" t="s">
        <v>32</v>
      </c>
      <c r="B401" s="53"/>
      <c r="C401" s="53"/>
      <c r="D401" s="53"/>
      <c r="E401" s="53" t="s">
        <v>33</v>
      </c>
      <c r="F401" s="53" t="s">
        <v>34</v>
      </c>
      <c r="G401" s="254"/>
      <c r="H401" s="254"/>
      <c r="I401" s="53" t="s">
        <v>35</v>
      </c>
      <c r="J401" s="53" t="s">
        <v>36</v>
      </c>
      <c r="K401" s="53" t="s">
        <v>37</v>
      </c>
      <c r="L401" s="53" t="s">
        <v>38</v>
      </c>
      <c r="M401" s="53" t="s">
        <v>26</v>
      </c>
      <c r="N401" s="53" t="s">
        <v>35</v>
      </c>
      <c r="O401" s="53" t="s">
        <v>36</v>
      </c>
      <c r="P401" s="53" t="s">
        <v>37</v>
      </c>
      <c r="Q401" s="53" t="s">
        <v>38</v>
      </c>
      <c r="R401" s="251"/>
      <c r="S401" s="53" t="s">
        <v>35</v>
      </c>
      <c r="T401" s="53" t="s">
        <v>36</v>
      </c>
      <c r="U401" s="53" t="s">
        <v>37</v>
      </c>
      <c r="V401" s="53" t="s">
        <v>38</v>
      </c>
      <c r="W401" s="251"/>
      <c r="X401" s="53" t="s">
        <v>39</v>
      </c>
      <c r="Y401" s="53" t="s">
        <v>40</v>
      </c>
      <c r="Z401" s="53" t="s">
        <v>41</v>
      </c>
      <c r="AA401" s="53" t="s">
        <v>42</v>
      </c>
      <c r="AB401" s="53" t="s">
        <v>43</v>
      </c>
      <c r="AC401" s="158"/>
    </row>
    <row r="402" spans="1:29" s="85" customFormat="1" ht="12.75">
      <c r="A402" s="160"/>
      <c r="B402" s="160"/>
      <c r="C402" s="160"/>
      <c r="D402" s="160"/>
      <c r="E402" s="160" t="s">
        <v>44</v>
      </c>
      <c r="F402" s="160"/>
      <c r="G402" s="255"/>
      <c r="H402" s="255"/>
      <c r="I402" s="160"/>
      <c r="J402" s="160"/>
      <c r="K402" s="160"/>
      <c r="L402" s="160" t="s">
        <v>45</v>
      </c>
      <c r="M402" s="160"/>
      <c r="N402" s="160"/>
      <c r="O402" s="160"/>
      <c r="P402" s="160"/>
      <c r="Q402" s="160" t="s">
        <v>45</v>
      </c>
      <c r="R402" s="252"/>
      <c r="S402" s="160"/>
      <c r="T402" s="160"/>
      <c r="U402" s="160"/>
      <c r="V402" s="160" t="s">
        <v>45</v>
      </c>
      <c r="W402" s="252"/>
      <c r="X402" s="160"/>
      <c r="Y402" s="160"/>
      <c r="Z402" s="160"/>
      <c r="AA402" s="160"/>
      <c r="AB402" s="160"/>
      <c r="AC402" s="162"/>
    </row>
    <row r="403" spans="1:29" s="85" customFormat="1" ht="12.75">
      <c r="A403" s="156"/>
      <c r="B403" s="156"/>
      <c r="C403" s="156"/>
      <c r="D403" s="207"/>
      <c r="E403" s="156"/>
      <c r="F403" s="157"/>
      <c r="G403" s="208"/>
      <c r="H403" s="208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156"/>
      <c r="AA403" s="156"/>
      <c r="AB403" s="156"/>
      <c r="AC403" s="157"/>
    </row>
    <row r="404" spans="1:29" s="85" customFormat="1" ht="12.75" customHeight="1">
      <c r="A404" s="54"/>
      <c r="B404" s="52"/>
      <c r="C404" s="265" t="s">
        <v>200</v>
      </c>
      <c r="D404" s="64"/>
      <c r="E404" s="82"/>
      <c r="F404" s="66"/>
      <c r="G404" s="56"/>
      <c r="H404" s="68"/>
      <c r="I404" s="57"/>
      <c r="J404" s="124"/>
      <c r="K404" s="57"/>
      <c r="L404" s="69"/>
      <c r="M404" s="57"/>
      <c r="N404" s="57"/>
      <c r="O404" s="57"/>
      <c r="P404" s="69"/>
      <c r="Q404" s="57"/>
      <c r="R404" s="69"/>
      <c r="S404" s="57"/>
      <c r="T404" s="125"/>
      <c r="U404" s="122"/>
      <c r="V404" s="126"/>
      <c r="W404" s="122"/>
      <c r="X404" s="80"/>
      <c r="Y404" s="185"/>
      <c r="Z404" s="66"/>
      <c r="AA404" s="59"/>
      <c r="AB404" s="59"/>
      <c r="AC404" s="158"/>
    </row>
    <row r="405" spans="1:29" s="85" customFormat="1" ht="12.75">
      <c r="A405" s="52"/>
      <c r="B405" s="52"/>
      <c r="C405" s="265"/>
      <c r="D405" s="66"/>
      <c r="E405" s="54"/>
      <c r="F405" s="66"/>
      <c r="G405" s="56"/>
      <c r="H405" s="68"/>
      <c r="I405" s="57"/>
      <c r="J405" s="124"/>
      <c r="K405" s="57"/>
      <c r="L405" s="69"/>
      <c r="M405" s="57"/>
      <c r="N405" s="57"/>
      <c r="O405" s="57"/>
      <c r="P405" s="69"/>
      <c r="Q405" s="57"/>
      <c r="R405" s="69"/>
      <c r="S405" s="57"/>
      <c r="T405" s="69"/>
      <c r="U405" s="57"/>
      <c r="V405" s="69"/>
      <c r="W405" s="57"/>
      <c r="X405" s="123"/>
      <c r="Y405" s="123"/>
      <c r="Z405" s="66"/>
      <c r="AA405" s="59"/>
      <c r="AB405" s="59"/>
      <c r="AC405" s="55"/>
    </row>
    <row r="406" spans="1:29" s="85" customFormat="1" ht="12.75">
      <c r="A406" s="52" t="s">
        <v>197</v>
      </c>
      <c r="B406" s="52" t="s">
        <v>201</v>
      </c>
      <c r="C406" s="264" t="s">
        <v>199</v>
      </c>
      <c r="D406" s="66" t="s">
        <v>61</v>
      </c>
      <c r="E406" s="54" t="s">
        <v>198</v>
      </c>
      <c r="F406" s="66" t="s">
        <v>163</v>
      </c>
      <c r="G406" s="56">
        <v>43396</v>
      </c>
      <c r="H406" s="68">
        <v>43465</v>
      </c>
      <c r="I406" s="57"/>
      <c r="J406" s="124">
        <v>680999.47</v>
      </c>
      <c r="K406" s="57">
        <v>0</v>
      </c>
      <c r="L406" s="69"/>
      <c r="M406" s="57">
        <f>SUM(J406:L406)</f>
        <v>680999.47</v>
      </c>
      <c r="N406" s="57"/>
      <c r="O406" s="57">
        <v>661060.76</v>
      </c>
      <c r="P406" s="69">
        <v>0</v>
      </c>
      <c r="Q406" s="57"/>
      <c r="R406" s="69">
        <f>SUM(O406:Q406)</f>
        <v>661060.76</v>
      </c>
      <c r="S406" s="57"/>
      <c r="T406" s="69">
        <f>M406-O406</f>
        <v>19938.709999999963</v>
      </c>
      <c r="U406" s="57">
        <v>0</v>
      </c>
      <c r="V406" s="69"/>
      <c r="W406" s="57">
        <f>SUM(T406:V406)</f>
        <v>19938.709999999963</v>
      </c>
      <c r="X406" s="123">
        <v>0.96</v>
      </c>
      <c r="Y406" s="123">
        <v>1</v>
      </c>
      <c r="Z406" s="228" t="s">
        <v>95</v>
      </c>
      <c r="AA406" s="151">
        <v>1</v>
      </c>
      <c r="AB406" s="151">
        <v>1</v>
      </c>
      <c r="AC406" s="266" t="s">
        <v>245</v>
      </c>
    </row>
    <row r="407" spans="1:29" s="85" customFormat="1" ht="12.75" customHeight="1">
      <c r="A407" s="54"/>
      <c r="B407" s="52"/>
      <c r="C407" s="264"/>
      <c r="D407" s="64"/>
      <c r="E407" s="82">
        <v>43311</v>
      </c>
      <c r="F407" s="66"/>
      <c r="G407" s="56"/>
      <c r="H407" s="68"/>
      <c r="I407" s="57"/>
      <c r="J407" s="124"/>
      <c r="K407" s="57"/>
      <c r="L407" s="69"/>
      <c r="M407" s="57"/>
      <c r="N407" s="57"/>
      <c r="O407" s="57"/>
      <c r="P407" s="69"/>
      <c r="Q407" s="57"/>
      <c r="R407" s="69"/>
      <c r="S407" s="57"/>
      <c r="T407" s="125"/>
      <c r="U407" s="122"/>
      <c r="V407" s="126"/>
      <c r="W407" s="122"/>
      <c r="X407" s="80"/>
      <c r="Y407" s="185"/>
      <c r="Z407" s="228" t="s">
        <v>54</v>
      </c>
      <c r="AA407" s="151">
        <v>19000</v>
      </c>
      <c r="AB407" s="151">
        <v>19000</v>
      </c>
      <c r="AC407" s="266"/>
    </row>
    <row r="408" spans="1:29" s="85" customFormat="1" ht="12.75" customHeight="1">
      <c r="A408" s="54"/>
      <c r="B408" s="52"/>
      <c r="C408" s="54"/>
      <c r="D408" s="64"/>
      <c r="E408" s="54"/>
      <c r="F408" s="66"/>
      <c r="G408" s="56"/>
      <c r="H408" s="68"/>
      <c r="I408" s="57"/>
      <c r="J408" s="124"/>
      <c r="K408" s="57"/>
      <c r="L408" s="69"/>
      <c r="M408" s="57"/>
      <c r="N408" s="57"/>
      <c r="O408" s="57"/>
      <c r="P408" s="69"/>
      <c r="Q408" s="57"/>
      <c r="R408" s="69"/>
      <c r="S408" s="57"/>
      <c r="T408" s="125"/>
      <c r="U408" s="122"/>
      <c r="V408" s="126"/>
      <c r="W408" s="122"/>
      <c r="X408" s="80"/>
      <c r="Y408" s="185"/>
      <c r="Z408" s="150"/>
      <c r="AA408" s="151"/>
      <c r="AB408" s="59"/>
      <c r="AC408" s="55"/>
    </row>
    <row r="409" spans="1:29" s="85" customFormat="1" ht="12.75">
      <c r="A409" s="54"/>
      <c r="B409" s="164"/>
      <c r="C409" s="54"/>
      <c r="D409" s="186"/>
      <c r="E409" s="82"/>
      <c r="F409" s="187"/>
      <c r="G409" s="56"/>
      <c r="H409" s="56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188"/>
      <c r="Y409" s="188"/>
      <c r="Z409" s="54"/>
      <c r="AA409" s="59"/>
      <c r="AB409" s="59"/>
      <c r="AC409" s="55"/>
    </row>
    <row r="410" spans="1:29" s="85" customFormat="1" ht="12.75">
      <c r="A410" s="54"/>
      <c r="B410" s="52"/>
      <c r="C410" s="54"/>
      <c r="D410" s="186"/>
      <c r="E410" s="82"/>
      <c r="F410" s="187"/>
      <c r="G410" s="56"/>
      <c r="H410" s="56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188"/>
      <c r="Y410" s="188"/>
      <c r="Z410" s="54"/>
      <c r="AA410" s="59"/>
      <c r="AB410" s="59"/>
      <c r="AC410" s="55"/>
    </row>
    <row r="411" spans="1:29" s="85" customFormat="1" ht="12.75">
      <c r="A411" s="54"/>
      <c r="B411" s="52"/>
      <c r="C411" s="54"/>
      <c r="D411" s="186"/>
      <c r="E411" s="121"/>
      <c r="F411" s="187"/>
      <c r="G411" s="56"/>
      <c r="H411" s="56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60"/>
      <c r="Y411" s="60"/>
      <c r="Z411" s="54"/>
      <c r="AA411" s="59"/>
      <c r="AB411" s="59"/>
      <c r="AC411" s="55"/>
    </row>
    <row r="412" spans="1:29" s="85" customFormat="1" ht="12.75">
      <c r="A412" s="54"/>
      <c r="B412" s="164"/>
      <c r="C412" s="54"/>
      <c r="D412" s="186"/>
      <c r="E412" s="82"/>
      <c r="F412" s="187"/>
      <c r="G412" s="56"/>
      <c r="H412" s="56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188"/>
      <c r="Y412" s="188"/>
      <c r="Z412" s="54"/>
      <c r="AA412" s="59"/>
      <c r="AB412" s="59"/>
      <c r="AC412" s="55"/>
    </row>
    <row r="413" spans="1:29" s="85" customFormat="1" ht="12.75">
      <c r="A413" s="52"/>
      <c r="B413" s="52"/>
      <c r="C413" s="53"/>
      <c r="D413" s="54"/>
      <c r="E413" s="54"/>
      <c r="F413" s="54"/>
      <c r="G413" s="56"/>
      <c r="H413" s="56"/>
      <c r="I413" s="57"/>
      <c r="J413" s="57"/>
      <c r="K413" s="57"/>
      <c r="L413" s="57"/>
      <c r="M413" s="124"/>
      <c r="N413" s="57"/>
      <c r="O413" s="143"/>
      <c r="P413" s="57"/>
      <c r="Q413" s="57"/>
      <c r="R413" s="57"/>
      <c r="S413" s="57"/>
      <c r="T413" s="122"/>
      <c r="U413" s="122"/>
      <c r="V413" s="122"/>
      <c r="W413" s="122"/>
      <c r="X413" s="123"/>
      <c r="Y413" s="61"/>
      <c r="Z413" s="150"/>
      <c r="AA413" s="151"/>
      <c r="AB413" s="59"/>
      <c r="AC413" s="55"/>
    </row>
    <row r="414" spans="1:29" s="85" customFormat="1" ht="12.75">
      <c r="A414" s="52"/>
      <c r="B414" s="52"/>
      <c r="C414" s="53"/>
      <c r="D414" s="54"/>
      <c r="E414" s="82"/>
      <c r="F414" s="54"/>
      <c r="G414" s="56"/>
      <c r="H414" s="56"/>
      <c r="I414" s="57"/>
      <c r="J414" s="57"/>
      <c r="K414" s="57"/>
      <c r="L414" s="57"/>
      <c r="M414" s="124"/>
      <c r="N414" s="57"/>
      <c r="O414" s="143"/>
      <c r="P414" s="57"/>
      <c r="Q414" s="57"/>
      <c r="R414" s="57"/>
      <c r="S414" s="57"/>
      <c r="T414" s="57"/>
      <c r="U414" s="58"/>
      <c r="V414" s="58"/>
      <c r="W414" s="58"/>
      <c r="X414" s="123"/>
      <c r="Y414" s="123"/>
      <c r="Z414" s="150"/>
      <c r="AA414" s="151"/>
      <c r="AB414" s="59"/>
      <c r="AC414" s="55"/>
    </row>
    <row r="415" spans="1:29" s="85" customFormat="1" ht="12.75">
      <c r="A415" s="52"/>
      <c r="B415" s="52"/>
      <c r="C415" s="53"/>
      <c r="D415" s="54"/>
      <c r="E415" s="82"/>
      <c r="F415" s="54"/>
      <c r="G415" s="56"/>
      <c r="H415" s="56"/>
      <c r="I415" s="57"/>
      <c r="J415" s="57"/>
      <c r="K415" s="57"/>
      <c r="L415" s="57"/>
      <c r="M415" s="124"/>
      <c r="N415" s="57"/>
      <c r="O415" s="143"/>
      <c r="P415" s="57"/>
      <c r="Q415" s="57"/>
      <c r="R415" s="57"/>
      <c r="S415" s="57"/>
      <c r="T415" s="57"/>
      <c r="U415" s="58"/>
      <c r="V415" s="58"/>
      <c r="W415" s="58"/>
      <c r="X415" s="60"/>
      <c r="Y415" s="54"/>
      <c r="Z415" s="150"/>
      <c r="AA415" s="151"/>
      <c r="AB415" s="59"/>
      <c r="AC415" s="141"/>
    </row>
    <row r="416" spans="1:29" s="85" customFormat="1" ht="12.75">
      <c r="A416" s="52"/>
      <c r="B416" s="52"/>
      <c r="C416" s="284"/>
      <c r="D416" s="235"/>
      <c r="E416" s="54"/>
      <c r="F416" s="54"/>
      <c r="G416" s="56"/>
      <c r="H416" s="56"/>
      <c r="I416" s="57"/>
      <c r="J416" s="57"/>
      <c r="K416" s="57"/>
      <c r="L416" s="57"/>
      <c r="M416" s="124"/>
      <c r="N416" s="57"/>
      <c r="O416" s="143"/>
      <c r="P416" s="57"/>
      <c r="Q416" s="57"/>
      <c r="R416" s="57"/>
      <c r="S416" s="57"/>
      <c r="T416" s="57"/>
      <c r="U416" s="58"/>
      <c r="V416" s="58"/>
      <c r="W416" s="58"/>
      <c r="X416" s="123"/>
      <c r="Y416" s="123"/>
      <c r="Z416" s="150"/>
      <c r="AA416" s="151"/>
      <c r="AB416" s="59"/>
      <c r="AC416" s="55"/>
    </row>
    <row r="417" spans="1:29" s="85" customFormat="1" ht="12.75">
      <c r="A417" s="52"/>
      <c r="B417" s="52"/>
      <c r="C417" s="284"/>
      <c r="D417" s="235"/>
      <c r="E417" s="82"/>
      <c r="F417" s="54"/>
      <c r="G417" s="56"/>
      <c r="H417" s="56"/>
      <c r="I417" s="57"/>
      <c r="J417" s="57"/>
      <c r="K417" s="57"/>
      <c r="L417" s="57"/>
      <c r="M417" s="124"/>
      <c r="N417" s="57"/>
      <c r="O417" s="143"/>
      <c r="P417" s="57"/>
      <c r="Q417" s="57"/>
      <c r="R417" s="57"/>
      <c r="S417" s="57"/>
      <c r="T417" s="57"/>
      <c r="U417" s="58"/>
      <c r="V417" s="58"/>
      <c r="W417" s="58"/>
      <c r="X417" s="60"/>
      <c r="Y417" s="54"/>
      <c r="Z417" s="150"/>
      <c r="AA417" s="151"/>
      <c r="AB417" s="59"/>
      <c r="AC417" s="55"/>
    </row>
    <row r="418" spans="1:29" s="85" customFormat="1" ht="12.75">
      <c r="A418" s="52"/>
      <c r="B418" s="52"/>
      <c r="C418" s="53"/>
      <c r="D418" s="54"/>
      <c r="E418" s="54"/>
      <c r="F418" s="54"/>
      <c r="G418" s="56"/>
      <c r="H418" s="56"/>
      <c r="I418" s="57"/>
      <c r="J418" s="57"/>
      <c r="K418" s="57"/>
      <c r="L418" s="57"/>
      <c r="M418" s="124"/>
      <c r="N418" s="57"/>
      <c r="O418" s="143"/>
      <c r="P418" s="57"/>
      <c r="Q418" s="57"/>
      <c r="R418" s="57"/>
      <c r="S418" s="57"/>
      <c r="T418" s="122"/>
      <c r="U418" s="122"/>
      <c r="V418" s="122"/>
      <c r="W418" s="122"/>
      <c r="X418" s="123"/>
      <c r="Y418" s="61"/>
      <c r="Z418" s="150"/>
      <c r="AA418" s="151"/>
      <c r="AB418" s="59"/>
      <c r="AC418" s="141"/>
    </row>
    <row r="419" spans="1:29" s="85" customFormat="1" ht="12.75">
      <c r="A419" s="52"/>
      <c r="B419" s="52"/>
      <c r="C419" s="53"/>
      <c r="D419" s="54"/>
      <c r="E419" s="54"/>
      <c r="F419" s="54"/>
      <c r="G419" s="56"/>
      <c r="H419" s="56"/>
      <c r="I419" s="57"/>
      <c r="J419" s="57"/>
      <c r="K419" s="57"/>
      <c r="L419" s="57"/>
      <c r="M419" s="124"/>
      <c r="N419" s="57"/>
      <c r="O419" s="143"/>
      <c r="P419" s="57"/>
      <c r="Q419" s="57"/>
      <c r="R419" s="57"/>
      <c r="S419" s="57"/>
      <c r="T419" s="122"/>
      <c r="U419" s="122"/>
      <c r="V419" s="122"/>
      <c r="W419" s="122"/>
      <c r="X419" s="123"/>
      <c r="Y419" s="61"/>
      <c r="Z419" s="150"/>
      <c r="AA419" s="151"/>
      <c r="AB419" s="59"/>
      <c r="AC419" s="141"/>
    </row>
    <row r="420" spans="1:29" s="85" customFormat="1" ht="12.75">
      <c r="A420" s="132"/>
      <c r="B420" s="132"/>
      <c r="C420" s="136"/>
      <c r="D420" s="136"/>
      <c r="E420" s="167"/>
      <c r="F420" s="136"/>
      <c r="G420" s="137"/>
      <c r="H420" s="137"/>
      <c r="I420" s="134"/>
      <c r="J420" s="134"/>
      <c r="K420" s="134"/>
      <c r="L420" s="134"/>
      <c r="M420" s="138"/>
      <c r="N420" s="134"/>
      <c r="O420" s="145"/>
      <c r="P420" s="134"/>
      <c r="Q420" s="134"/>
      <c r="R420" s="134"/>
      <c r="S420" s="134"/>
      <c r="T420" s="134"/>
      <c r="U420" s="140"/>
      <c r="V420" s="140"/>
      <c r="W420" s="140"/>
      <c r="X420" s="168"/>
      <c r="Y420" s="136"/>
      <c r="Z420" s="136"/>
      <c r="AA420" s="139"/>
      <c r="AB420" s="139"/>
      <c r="AC420" s="133"/>
    </row>
    <row r="421" spans="1:29" s="85" customFormat="1" ht="12.75">
      <c r="A421" s="52"/>
      <c r="B421" s="52"/>
      <c r="C421" s="54"/>
      <c r="D421" s="54"/>
      <c r="E421" s="82"/>
      <c r="F421" s="54"/>
      <c r="G421" s="56"/>
      <c r="H421" s="56"/>
      <c r="I421" s="57"/>
      <c r="J421" s="57"/>
      <c r="K421" s="57"/>
      <c r="L421" s="57"/>
      <c r="M421" s="124"/>
      <c r="N421" s="57"/>
      <c r="O421" s="143"/>
      <c r="P421" s="57"/>
      <c r="Q421" s="57"/>
      <c r="R421" s="57"/>
      <c r="S421" s="57"/>
      <c r="T421" s="57"/>
      <c r="U421" s="58"/>
      <c r="V421" s="58"/>
      <c r="W421" s="58"/>
      <c r="X421" s="60"/>
      <c r="Y421" s="54"/>
      <c r="Z421" s="54"/>
      <c r="AA421" s="59"/>
      <c r="AB421" s="59"/>
      <c r="AC421" s="55"/>
    </row>
    <row r="422" spans="1:29" s="85" customFormat="1" ht="12.75">
      <c r="A422" s="52"/>
      <c r="B422" s="52"/>
      <c r="C422" s="54"/>
      <c r="D422" s="54"/>
      <c r="E422" s="121"/>
      <c r="F422" s="54"/>
      <c r="G422" s="56"/>
      <c r="H422" s="56"/>
      <c r="I422" s="57"/>
      <c r="J422" s="57"/>
      <c r="K422" s="57"/>
      <c r="L422" s="57"/>
      <c r="M422" s="124"/>
      <c r="N422" s="57"/>
      <c r="O422" s="143"/>
      <c r="P422" s="57"/>
      <c r="Q422" s="57"/>
      <c r="R422" s="57"/>
      <c r="S422" s="57"/>
      <c r="T422" s="57"/>
      <c r="U422" s="58"/>
      <c r="V422" s="58"/>
      <c r="W422" s="58"/>
      <c r="X422" s="60"/>
      <c r="Y422" s="54"/>
      <c r="Z422" s="54"/>
      <c r="AA422" s="59"/>
      <c r="AB422" s="54"/>
      <c r="AC422" s="55"/>
    </row>
    <row r="423" spans="1:29" s="85" customFormat="1" ht="12.75">
      <c r="A423" s="192"/>
      <c r="B423" s="169"/>
      <c r="C423" s="192"/>
      <c r="D423" s="192"/>
      <c r="E423" s="192"/>
      <c r="F423" s="170"/>
      <c r="G423" s="171"/>
      <c r="H423" s="171"/>
      <c r="I423" s="172"/>
      <c r="J423" s="172"/>
      <c r="K423" s="172"/>
      <c r="L423" s="172"/>
      <c r="M423" s="173"/>
      <c r="N423" s="172"/>
      <c r="O423" s="174"/>
      <c r="P423" s="172"/>
      <c r="Q423" s="172"/>
      <c r="R423" s="172"/>
      <c r="S423" s="172"/>
      <c r="T423" s="172"/>
      <c r="U423" s="172"/>
      <c r="V423" s="172"/>
      <c r="W423" s="172"/>
      <c r="X423" s="192"/>
      <c r="Y423" s="192"/>
      <c r="Z423" s="170"/>
      <c r="AA423" s="170"/>
      <c r="AB423" s="170"/>
      <c r="AC423" s="177"/>
    </row>
    <row r="424" spans="1:29" s="85" customFormat="1" ht="12.75">
      <c r="A424" s="184"/>
      <c r="B424" s="184"/>
      <c r="C424" s="184"/>
      <c r="D424" s="184"/>
      <c r="E424" s="184"/>
      <c r="F424" s="184"/>
      <c r="G424" s="206"/>
      <c r="H424" s="193" t="s">
        <v>46</v>
      </c>
      <c r="I424" s="194"/>
      <c r="J424" s="195">
        <f>SUM(J405:J423)</f>
        <v>680999.47</v>
      </c>
      <c r="K424" s="195">
        <f>SUM(K406:K423)</f>
        <v>0</v>
      </c>
      <c r="L424" s="195"/>
      <c r="M424" s="196">
        <f>SUM(M405:M423)</f>
        <v>680999.47</v>
      </c>
      <c r="N424" s="195"/>
      <c r="O424" s="197">
        <f>SUM(O405:O423)</f>
        <v>661060.76</v>
      </c>
      <c r="P424" s="195">
        <f>SUM(P406:P423)</f>
        <v>0</v>
      </c>
      <c r="Q424" s="195"/>
      <c r="R424" s="195">
        <f>SUM(R405:R423)</f>
        <v>661060.76</v>
      </c>
      <c r="S424" s="195"/>
      <c r="T424" s="195">
        <f>SUM(T405:T423)</f>
        <v>19938.709999999963</v>
      </c>
      <c r="U424" s="195">
        <f>SUM(U406:U423)</f>
        <v>0</v>
      </c>
      <c r="V424" s="195"/>
      <c r="W424" s="195">
        <f>SUM(W405:W423)</f>
        <v>19938.709999999963</v>
      </c>
      <c r="X424" s="195"/>
      <c r="Y424" s="195"/>
      <c r="Z424" s="184"/>
      <c r="AA424" s="184"/>
      <c r="AB424" s="184"/>
      <c r="AC424" s="184"/>
    </row>
    <row r="425" spans="1:29" s="85" customFormat="1" ht="12.75">
      <c r="A425" s="184"/>
      <c r="B425" s="184"/>
      <c r="C425" s="184"/>
      <c r="D425" s="184"/>
      <c r="E425" s="184"/>
      <c r="F425" s="184"/>
      <c r="G425" s="206"/>
      <c r="H425" s="193" t="s">
        <v>47</v>
      </c>
      <c r="I425" s="194"/>
      <c r="J425" s="195">
        <f>+J424</f>
        <v>680999.47</v>
      </c>
      <c r="K425" s="195">
        <f>SUM(K424)</f>
        <v>0</v>
      </c>
      <c r="L425" s="195"/>
      <c r="M425" s="196">
        <f>+M424</f>
        <v>680999.47</v>
      </c>
      <c r="N425" s="195"/>
      <c r="O425" s="197">
        <f>+O424</f>
        <v>661060.76</v>
      </c>
      <c r="P425" s="195">
        <f>SUM(P424)</f>
        <v>0</v>
      </c>
      <c r="Q425" s="195"/>
      <c r="R425" s="195">
        <f>+R424</f>
        <v>661060.76</v>
      </c>
      <c r="S425" s="195"/>
      <c r="T425" s="195">
        <f>+T424</f>
        <v>19938.709999999963</v>
      </c>
      <c r="U425" s="195">
        <f>SUM(U424)</f>
        <v>0</v>
      </c>
      <c r="V425" s="195"/>
      <c r="W425" s="195">
        <f>+W424</f>
        <v>19938.709999999963</v>
      </c>
      <c r="X425" s="198"/>
      <c r="Y425" s="198"/>
      <c r="Z425" s="184"/>
      <c r="AA425" s="184"/>
      <c r="AB425" s="184"/>
      <c r="AC425" s="184"/>
    </row>
    <row r="426" spans="1:29" s="85" customFormat="1" ht="12.75">
      <c r="A426" s="184"/>
      <c r="B426" s="184"/>
      <c r="C426" s="184"/>
      <c r="D426" s="184"/>
      <c r="E426" s="184"/>
      <c r="F426" s="184"/>
      <c r="G426" s="206"/>
      <c r="H426" s="193" t="s">
        <v>48</v>
      </c>
      <c r="I426" s="194"/>
      <c r="J426" s="195">
        <f>+J425</f>
        <v>680999.47</v>
      </c>
      <c r="K426" s="195">
        <f>SUM(K425)</f>
        <v>0</v>
      </c>
      <c r="L426" s="195"/>
      <c r="M426" s="196">
        <f>+M425</f>
        <v>680999.47</v>
      </c>
      <c r="N426" s="195"/>
      <c r="O426" s="197">
        <f>+O425</f>
        <v>661060.76</v>
      </c>
      <c r="P426" s="195">
        <f>SUM(P425)</f>
        <v>0</v>
      </c>
      <c r="Q426" s="195"/>
      <c r="R426" s="195">
        <f>+R425</f>
        <v>661060.76</v>
      </c>
      <c r="S426" s="195"/>
      <c r="T426" s="195">
        <f>+T425</f>
        <v>19938.709999999963</v>
      </c>
      <c r="U426" s="195">
        <f>SUM(U425)</f>
        <v>0</v>
      </c>
      <c r="V426" s="195"/>
      <c r="W426" s="195">
        <f>+W425</f>
        <v>19938.709999999963</v>
      </c>
      <c r="X426" s="198"/>
      <c r="Y426" s="198"/>
      <c r="Z426" s="184"/>
      <c r="AA426" s="184"/>
      <c r="AB426" s="184"/>
      <c r="AC426" s="184"/>
    </row>
    <row r="427" spans="1:29" s="85" customFormat="1" ht="12.75">
      <c r="A427" s="184"/>
      <c r="B427" s="238"/>
      <c r="C427" s="184"/>
      <c r="D427" s="184"/>
      <c r="E427" s="184"/>
      <c r="F427" s="184"/>
      <c r="G427" s="206"/>
      <c r="H427" s="206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</row>
    <row r="428" spans="1:29" s="85" customFormat="1" ht="12.75">
      <c r="A428" s="184"/>
      <c r="B428" s="184"/>
      <c r="C428" s="184"/>
      <c r="D428" s="184"/>
      <c r="E428" s="184"/>
      <c r="F428" s="184"/>
      <c r="G428" s="206"/>
      <c r="H428" s="206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</row>
    <row r="429" spans="1:29" s="85" customFormat="1" ht="12.75">
      <c r="A429" s="184"/>
      <c r="B429" s="184"/>
      <c r="C429" s="184"/>
      <c r="D429" s="184"/>
      <c r="E429" s="184"/>
      <c r="F429" s="184"/>
      <c r="G429" s="206"/>
      <c r="H429" s="206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</row>
    <row r="430" spans="1:29" s="85" customFormat="1" ht="12.75">
      <c r="A430" s="184"/>
      <c r="B430" s="184"/>
      <c r="C430" s="184"/>
      <c r="D430" s="184"/>
      <c r="E430" s="184"/>
      <c r="F430" s="184"/>
      <c r="G430" s="206"/>
      <c r="H430" s="206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</row>
    <row r="431" spans="1:29" s="85" customFormat="1" ht="12.75">
      <c r="A431" s="184"/>
      <c r="B431" s="184"/>
      <c r="C431" s="184"/>
      <c r="D431" s="184"/>
      <c r="E431" s="184"/>
      <c r="F431" s="184"/>
      <c r="G431" s="206"/>
      <c r="H431" s="206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</row>
    <row r="432" spans="1:29" s="85" customFormat="1" ht="12.75">
      <c r="A432" s="184"/>
      <c r="B432" s="184"/>
      <c r="C432" s="236"/>
      <c r="D432" s="201"/>
      <c r="E432" s="201"/>
      <c r="F432" s="201"/>
      <c r="G432" s="209"/>
      <c r="H432" s="236"/>
      <c r="I432" s="236"/>
      <c r="J432" s="236"/>
      <c r="K432" s="236"/>
      <c r="L432" s="236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36"/>
      <c r="Y432" s="236"/>
      <c r="Z432" s="236"/>
      <c r="AA432" s="236"/>
      <c r="AB432" s="236"/>
      <c r="AC432" s="184"/>
    </row>
    <row r="433" spans="3:28" s="184" customFormat="1" ht="13.5" thickBot="1">
      <c r="C433" s="236"/>
      <c r="E433" s="243" t="s">
        <v>80</v>
      </c>
      <c r="F433" s="243"/>
      <c r="G433" s="243"/>
      <c r="H433" s="243"/>
      <c r="I433" s="76"/>
      <c r="J433" s="76"/>
      <c r="K433" s="76"/>
      <c r="L433" s="76"/>
      <c r="W433" s="243" t="s">
        <v>82</v>
      </c>
      <c r="X433" s="243"/>
      <c r="Y433" s="243"/>
      <c r="Z433" s="243"/>
      <c r="AA433" s="243"/>
      <c r="AB433" s="243"/>
    </row>
    <row r="434" spans="3:28" s="184" customFormat="1" ht="12.75">
      <c r="C434" s="238"/>
      <c r="E434" s="244" t="s">
        <v>49</v>
      </c>
      <c r="F434" s="244"/>
      <c r="G434" s="244"/>
      <c r="H434" s="244"/>
      <c r="I434" s="76"/>
      <c r="J434" s="76"/>
      <c r="K434" s="76"/>
      <c r="L434" s="76"/>
      <c r="W434" s="249" t="s">
        <v>52</v>
      </c>
      <c r="X434" s="249"/>
      <c r="Y434" s="249"/>
      <c r="Z434" s="249"/>
      <c r="AA434" s="249"/>
      <c r="AB434" s="249"/>
    </row>
    <row r="435" spans="3:28" s="184" customFormat="1" ht="12.75">
      <c r="C435" s="238"/>
      <c r="E435" s="236"/>
      <c r="F435" s="236"/>
      <c r="G435" s="236"/>
      <c r="H435" s="236"/>
      <c r="I435" s="76"/>
      <c r="J435" s="76"/>
      <c r="K435" s="76"/>
      <c r="L435" s="76"/>
      <c r="W435" s="236"/>
      <c r="X435" s="236"/>
      <c r="Y435" s="236"/>
      <c r="Z435" s="236"/>
      <c r="AA435" s="236"/>
      <c r="AB435" s="236"/>
    </row>
    <row r="436" spans="3:28" s="184" customFormat="1" ht="12.75">
      <c r="C436" s="238"/>
      <c r="E436" s="236"/>
      <c r="F436" s="236"/>
      <c r="G436" s="236"/>
      <c r="H436" s="236"/>
      <c r="I436" s="76"/>
      <c r="J436" s="76"/>
      <c r="K436" s="76"/>
      <c r="L436" s="76"/>
      <c r="W436" s="236"/>
      <c r="X436" s="236"/>
      <c r="Y436" s="236"/>
      <c r="Z436" s="236"/>
      <c r="AA436" s="236"/>
      <c r="AB436" s="236"/>
    </row>
    <row r="437" spans="3:28" s="85" customFormat="1" ht="12.75">
      <c r="C437" s="238"/>
      <c r="G437" s="118"/>
      <c r="H437" s="238"/>
      <c r="I437" s="238"/>
      <c r="J437" s="238"/>
      <c r="K437" s="238"/>
      <c r="L437" s="238"/>
      <c r="W437" s="236"/>
      <c r="X437" s="236"/>
      <c r="Y437" s="236"/>
      <c r="Z437" s="236"/>
      <c r="AA437" s="236"/>
      <c r="AB437" s="236"/>
    </row>
    <row r="438" spans="3:28" s="85" customFormat="1" ht="12.75">
      <c r="C438" s="238"/>
      <c r="G438" s="118"/>
      <c r="H438" s="238"/>
      <c r="I438" s="238"/>
      <c r="J438" s="238"/>
      <c r="K438" s="238"/>
      <c r="L438" s="238"/>
      <c r="W438" s="236"/>
      <c r="X438" s="236"/>
      <c r="Y438" s="236"/>
      <c r="Z438" s="236"/>
      <c r="AA438" s="236"/>
      <c r="AB438" s="236"/>
    </row>
    <row r="439" spans="3:28" s="85" customFormat="1" ht="12.75">
      <c r="C439" s="238"/>
      <c r="G439" s="118"/>
      <c r="H439" s="238"/>
      <c r="I439" s="238"/>
      <c r="J439" s="238"/>
      <c r="K439" s="238"/>
      <c r="L439" s="238"/>
      <c r="W439" s="236"/>
      <c r="X439" s="236"/>
      <c r="Y439" s="236"/>
      <c r="Z439" s="236"/>
      <c r="AA439" s="236"/>
      <c r="AB439" s="236"/>
    </row>
    <row r="440" spans="3:28" s="85" customFormat="1" ht="12.75">
      <c r="C440" s="238"/>
      <c r="G440" s="118"/>
      <c r="H440" s="238"/>
      <c r="I440" s="238"/>
      <c r="J440" s="238"/>
      <c r="K440" s="238"/>
      <c r="L440" s="238"/>
      <c r="W440" s="236"/>
      <c r="X440" s="236"/>
      <c r="Y440" s="236"/>
      <c r="Z440" s="236"/>
      <c r="AA440" s="236"/>
      <c r="AB440" s="236"/>
    </row>
    <row r="441" spans="3:28" s="180" customFormat="1" ht="12.75">
      <c r="C441" s="178"/>
      <c r="E441" s="181"/>
      <c r="F441" s="181"/>
      <c r="G441" s="181"/>
      <c r="H441" s="181"/>
      <c r="I441" s="179"/>
      <c r="J441" s="179"/>
      <c r="K441" s="179"/>
      <c r="L441" s="179"/>
      <c r="W441" s="181"/>
      <c r="X441" s="181"/>
      <c r="Y441" s="181"/>
      <c r="Z441" s="181"/>
      <c r="AA441" s="181"/>
      <c r="AB441" s="181"/>
    </row>
    <row r="442" spans="3:31" s="85" customFormat="1" ht="12" customHeight="1">
      <c r="C442" s="238"/>
      <c r="G442" s="118"/>
      <c r="H442" s="94"/>
      <c r="I442" s="62"/>
      <c r="J442" s="236"/>
      <c r="K442" s="62"/>
      <c r="L442" s="62"/>
      <c r="W442" s="76"/>
      <c r="X442" s="236"/>
      <c r="Y442" s="236"/>
      <c r="Z442" s="236"/>
      <c r="AA442" s="236"/>
      <c r="AB442" s="236"/>
      <c r="AE442" s="62"/>
    </row>
    <row r="443" spans="1:31" s="85" customFormat="1" ht="12.75">
      <c r="A443" s="237"/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  <c r="AC443" s="237"/>
      <c r="AE443" s="62"/>
    </row>
    <row r="444" spans="1:31" s="85" customFormat="1" ht="12.75">
      <c r="A444" s="237"/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  <c r="AC444" s="237"/>
      <c r="AE444" s="62"/>
    </row>
    <row r="445" spans="1:31" s="85" customFormat="1" ht="12.75">
      <c r="A445" s="237"/>
      <c r="B445" s="237"/>
      <c r="C445" s="237"/>
      <c r="D445" s="237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  <c r="AC445" s="237"/>
      <c r="AE445" s="62"/>
    </row>
    <row r="446" spans="1:31" s="85" customFormat="1" ht="12.75">
      <c r="A446" s="62"/>
      <c r="B446" s="62"/>
      <c r="C446" s="236"/>
      <c r="D446" s="62"/>
      <c r="E446" s="62"/>
      <c r="F446" s="62"/>
      <c r="G446" s="94"/>
      <c r="H446" s="236"/>
      <c r="I446" s="236"/>
      <c r="J446" s="236"/>
      <c r="K446" s="236"/>
      <c r="L446" s="236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236"/>
      <c r="Y446" s="236"/>
      <c r="Z446" s="236"/>
      <c r="AA446" s="236"/>
      <c r="AB446" s="236"/>
      <c r="AC446" s="62"/>
      <c r="AE446" s="62"/>
    </row>
    <row r="447" spans="1:31" s="85" customFormat="1" ht="12.75">
      <c r="A447" s="62"/>
      <c r="B447" s="62"/>
      <c r="C447" s="236"/>
      <c r="D447" s="62"/>
      <c r="E447" s="62"/>
      <c r="F447" s="62"/>
      <c r="G447" s="94"/>
      <c r="H447" s="236"/>
      <c r="I447" s="236"/>
      <c r="J447" s="236"/>
      <c r="K447" s="236"/>
      <c r="L447" s="236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236"/>
      <c r="Y447" s="236"/>
      <c r="Z447" s="236"/>
      <c r="AA447" s="236"/>
      <c r="AB447" s="236"/>
      <c r="AC447" s="62"/>
      <c r="AE447" s="62"/>
    </row>
    <row r="448" spans="1:31" s="85" customFormat="1" ht="12.75">
      <c r="A448" s="62"/>
      <c r="B448" s="62"/>
      <c r="C448" s="236"/>
      <c r="D448" s="62"/>
      <c r="E448" s="62"/>
      <c r="F448" s="62"/>
      <c r="G448" s="94"/>
      <c r="H448" s="236"/>
      <c r="I448" s="236"/>
      <c r="J448" s="236"/>
      <c r="K448" s="236"/>
      <c r="L448" s="236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236"/>
      <c r="Y448" s="236"/>
      <c r="Z448" s="236"/>
      <c r="AA448" s="236"/>
      <c r="AB448" s="236"/>
      <c r="AC448" s="62"/>
      <c r="AE448" s="62"/>
    </row>
    <row r="449" spans="1:29" s="85" customFormat="1" ht="12.75">
      <c r="A449" s="62"/>
      <c r="B449" s="62"/>
      <c r="C449" s="236"/>
      <c r="D449" s="62"/>
      <c r="E449" s="62"/>
      <c r="F449" s="62"/>
      <c r="G449" s="94"/>
      <c r="H449" s="94"/>
      <c r="I449" s="62"/>
      <c r="J449" s="236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236"/>
      <c r="Y449" s="239"/>
      <c r="Z449" s="239"/>
      <c r="AA449" s="239"/>
      <c r="AB449" s="239"/>
      <c r="AC449" s="62"/>
    </row>
    <row r="450" spans="2:8" s="85" customFormat="1" ht="12.75">
      <c r="B450" s="99"/>
      <c r="G450" s="118"/>
      <c r="H450" s="118"/>
    </row>
    <row r="451" spans="1:26" s="85" customFormat="1" ht="12.75">
      <c r="A451" s="152" t="s">
        <v>0</v>
      </c>
      <c r="B451" s="152"/>
      <c r="G451" s="118"/>
      <c r="H451" s="118"/>
      <c r="Y451" s="98" t="s">
        <v>1</v>
      </c>
      <c r="Z451" s="98"/>
    </row>
    <row r="452" spans="1:26" s="85" customFormat="1" ht="12.75">
      <c r="A452" s="152" t="s">
        <v>2</v>
      </c>
      <c r="B452" s="152"/>
      <c r="G452" s="118"/>
      <c r="H452" s="118"/>
      <c r="Y452" s="98" t="s">
        <v>210</v>
      </c>
      <c r="Z452" s="98"/>
    </row>
    <row r="453" spans="1:29" s="85" customFormat="1" ht="12.75">
      <c r="A453" s="210"/>
      <c r="B453" s="210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0"/>
    </row>
    <row r="454" spans="1:29" s="85" customFormat="1" ht="12.75">
      <c r="A454" s="248" t="s">
        <v>3</v>
      </c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  <c r="AC454" s="248"/>
    </row>
    <row r="455" spans="1:29" s="85" customFormat="1" ht="12.75">
      <c r="A455" s="242" t="s">
        <v>4</v>
      </c>
      <c r="B455" s="242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</row>
    <row r="456" spans="1:29" s="85" customFormat="1" ht="12.75">
      <c r="A456" s="242" t="s">
        <v>5</v>
      </c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</row>
    <row r="457" spans="1:29" s="85" customFormat="1" ht="12.75">
      <c r="A457" s="242" t="s">
        <v>6</v>
      </c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</row>
    <row r="458" spans="1:29" s="85" customFormat="1" ht="12.75">
      <c r="A458" s="242" t="s">
        <v>7</v>
      </c>
      <c r="B458" s="242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</row>
    <row r="459" spans="1:29" s="85" customFormat="1" ht="12.75">
      <c r="A459" s="242" t="s">
        <v>81</v>
      </c>
      <c r="B459" s="242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</row>
    <row r="460" spans="1:29" s="85" customFormat="1" ht="12.75">
      <c r="A460" s="154"/>
      <c r="B460" s="154"/>
      <c r="C460" s="154"/>
      <c r="D460" s="154"/>
      <c r="E460" s="154"/>
      <c r="F460" s="154"/>
      <c r="G460" s="155"/>
      <c r="H460" s="155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</row>
    <row r="461" spans="1:29" s="85" customFormat="1" ht="12.75" customHeight="1">
      <c r="A461" s="152"/>
      <c r="B461" s="152"/>
      <c r="C461" s="152"/>
      <c r="D461" s="152" t="s">
        <v>53</v>
      </c>
      <c r="E461" s="152"/>
      <c r="F461" s="152"/>
      <c r="G461" s="152" t="s">
        <v>246</v>
      </c>
      <c r="H461" s="153"/>
      <c r="I461" s="152"/>
      <c r="J461" s="152"/>
      <c r="K461" s="152" t="s">
        <v>247</v>
      </c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242" t="s">
        <v>248</v>
      </c>
      <c r="W461" s="242"/>
      <c r="X461" s="242"/>
      <c r="Y461" s="242"/>
      <c r="Z461" s="242"/>
      <c r="AA461" s="152"/>
      <c r="AB461" s="152"/>
      <c r="AC461" s="152"/>
    </row>
    <row r="462" spans="1:29" s="85" customFormat="1" ht="12.75">
      <c r="A462" s="152"/>
      <c r="B462" s="154"/>
      <c r="C462" s="154"/>
      <c r="D462" s="154"/>
      <c r="E462" s="154"/>
      <c r="F462" s="154"/>
      <c r="G462" s="155"/>
      <c r="H462" s="155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</row>
    <row r="463" spans="1:29" s="85" customFormat="1" ht="12.75">
      <c r="A463" s="156" t="s">
        <v>8</v>
      </c>
      <c r="B463" s="156" t="s">
        <v>9</v>
      </c>
      <c r="C463" s="156"/>
      <c r="D463" s="156"/>
      <c r="E463" s="156"/>
      <c r="F463" s="156"/>
      <c r="G463" s="256" t="s">
        <v>10</v>
      </c>
      <c r="H463" s="257"/>
      <c r="I463" s="245" t="s">
        <v>11</v>
      </c>
      <c r="J463" s="246"/>
      <c r="K463" s="246"/>
      <c r="L463" s="246"/>
      <c r="M463" s="247"/>
      <c r="N463" s="245" t="s">
        <v>12</v>
      </c>
      <c r="O463" s="246"/>
      <c r="P463" s="246"/>
      <c r="Q463" s="246"/>
      <c r="R463" s="247"/>
      <c r="S463" s="245" t="s">
        <v>13</v>
      </c>
      <c r="T463" s="246"/>
      <c r="U463" s="246"/>
      <c r="V463" s="246"/>
      <c r="W463" s="247"/>
      <c r="X463" s="156" t="s">
        <v>14</v>
      </c>
      <c r="Y463" s="156" t="s">
        <v>14</v>
      </c>
      <c r="Z463" s="245" t="s">
        <v>15</v>
      </c>
      <c r="AA463" s="246"/>
      <c r="AB463" s="247"/>
      <c r="AC463" s="157"/>
    </row>
    <row r="464" spans="1:29" s="85" customFormat="1" ht="12.75">
      <c r="A464" s="53" t="s">
        <v>16</v>
      </c>
      <c r="B464" s="53" t="s">
        <v>17</v>
      </c>
      <c r="C464" s="53" t="s">
        <v>18</v>
      </c>
      <c r="D464" s="53" t="s">
        <v>19</v>
      </c>
      <c r="E464" s="53" t="s">
        <v>20</v>
      </c>
      <c r="F464" s="53" t="s">
        <v>21</v>
      </c>
      <c r="G464" s="253" t="s">
        <v>22</v>
      </c>
      <c r="H464" s="253" t="s">
        <v>23</v>
      </c>
      <c r="I464" s="245" t="s">
        <v>24</v>
      </c>
      <c r="J464" s="247"/>
      <c r="K464" s="53"/>
      <c r="L464" s="53" t="s">
        <v>25</v>
      </c>
      <c r="M464" s="53"/>
      <c r="N464" s="245" t="s">
        <v>24</v>
      </c>
      <c r="O464" s="247"/>
      <c r="P464" s="53"/>
      <c r="Q464" s="53" t="s">
        <v>25</v>
      </c>
      <c r="R464" s="250" t="s">
        <v>26</v>
      </c>
      <c r="S464" s="245" t="s">
        <v>24</v>
      </c>
      <c r="T464" s="247"/>
      <c r="U464" s="53"/>
      <c r="V464" s="53" t="s">
        <v>25</v>
      </c>
      <c r="W464" s="250" t="s">
        <v>26</v>
      </c>
      <c r="X464" s="53" t="s">
        <v>27</v>
      </c>
      <c r="Y464" s="53" t="s">
        <v>27</v>
      </c>
      <c r="Z464" s="53" t="s">
        <v>28</v>
      </c>
      <c r="AA464" s="53" t="s">
        <v>29</v>
      </c>
      <c r="AB464" s="53" t="s">
        <v>50</v>
      </c>
      <c r="AC464" s="158" t="s">
        <v>31</v>
      </c>
    </row>
    <row r="465" spans="1:29" s="85" customFormat="1" ht="12.75">
      <c r="A465" s="53" t="s">
        <v>32</v>
      </c>
      <c r="B465" s="53"/>
      <c r="C465" s="53"/>
      <c r="D465" s="53"/>
      <c r="E465" s="53" t="s">
        <v>33</v>
      </c>
      <c r="F465" s="53" t="s">
        <v>34</v>
      </c>
      <c r="G465" s="254"/>
      <c r="H465" s="254"/>
      <c r="I465" s="53" t="s">
        <v>35</v>
      </c>
      <c r="J465" s="53" t="s">
        <v>36</v>
      </c>
      <c r="K465" s="53" t="s">
        <v>37</v>
      </c>
      <c r="L465" s="53" t="s">
        <v>38</v>
      </c>
      <c r="M465" s="53" t="s">
        <v>26</v>
      </c>
      <c r="N465" s="53" t="s">
        <v>35</v>
      </c>
      <c r="O465" s="53" t="s">
        <v>36</v>
      </c>
      <c r="P465" s="53" t="s">
        <v>37</v>
      </c>
      <c r="Q465" s="53" t="s">
        <v>38</v>
      </c>
      <c r="R465" s="251"/>
      <c r="S465" s="53" t="s">
        <v>35</v>
      </c>
      <c r="T465" s="53" t="s">
        <v>36</v>
      </c>
      <c r="U465" s="53" t="s">
        <v>37</v>
      </c>
      <c r="V465" s="53" t="s">
        <v>38</v>
      </c>
      <c r="W465" s="251"/>
      <c r="X465" s="53" t="s">
        <v>39</v>
      </c>
      <c r="Y465" s="53" t="s">
        <v>40</v>
      </c>
      <c r="Z465" s="53" t="s">
        <v>41</v>
      </c>
      <c r="AA465" s="53" t="s">
        <v>42</v>
      </c>
      <c r="AB465" s="53" t="s">
        <v>51</v>
      </c>
      <c r="AC465" s="158"/>
    </row>
    <row r="466" spans="1:29" s="85" customFormat="1" ht="12.75">
      <c r="A466" s="160"/>
      <c r="B466" s="160"/>
      <c r="C466" s="160"/>
      <c r="D466" s="160"/>
      <c r="E466" s="160" t="s">
        <v>44</v>
      </c>
      <c r="F466" s="160"/>
      <c r="G466" s="255"/>
      <c r="H466" s="255"/>
      <c r="I466" s="160"/>
      <c r="J466" s="160"/>
      <c r="K466" s="160"/>
      <c r="L466" s="160" t="s">
        <v>45</v>
      </c>
      <c r="M466" s="160"/>
      <c r="N466" s="160"/>
      <c r="O466" s="160"/>
      <c r="P466" s="160"/>
      <c r="Q466" s="160" t="s">
        <v>45</v>
      </c>
      <c r="R466" s="252"/>
      <c r="S466" s="160"/>
      <c r="T466" s="160"/>
      <c r="U466" s="160"/>
      <c r="V466" s="160" t="s">
        <v>45</v>
      </c>
      <c r="W466" s="252"/>
      <c r="X466" s="160"/>
      <c r="Y466" s="160"/>
      <c r="Z466" s="160"/>
      <c r="AA466" s="160"/>
      <c r="AB466" s="160"/>
      <c r="AC466" s="162"/>
    </row>
    <row r="467" spans="1:29" s="85" customFormat="1" ht="12.75">
      <c r="A467" s="53"/>
      <c r="B467" s="211"/>
      <c r="C467" s="53"/>
      <c r="D467" s="212"/>
      <c r="E467" s="212"/>
      <c r="F467" s="212"/>
      <c r="G467" s="213"/>
      <c r="H467" s="213"/>
      <c r="I467" s="214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123"/>
      <c r="Y467" s="93"/>
      <c r="Z467" s="54"/>
      <c r="AA467" s="216"/>
      <c r="AB467" s="59"/>
      <c r="AC467" s="55"/>
    </row>
    <row r="468" spans="1:30" s="85" customFormat="1" ht="12.75">
      <c r="A468" s="217">
        <v>12</v>
      </c>
      <c r="B468" s="211"/>
      <c r="C468" s="217" t="s">
        <v>60</v>
      </c>
      <c r="D468" s="212"/>
      <c r="E468" s="212"/>
      <c r="F468" s="212"/>
      <c r="G468" s="213"/>
      <c r="H468" s="213"/>
      <c r="I468" s="214"/>
      <c r="J468" s="218">
        <f>J119</f>
        <v>12524137.719999999</v>
      </c>
      <c r="K468" s="218"/>
      <c r="L468" s="218"/>
      <c r="M468" s="218">
        <f>M119</f>
        <v>12524137.719999999</v>
      </c>
      <c r="N468" s="218"/>
      <c r="O468" s="218">
        <f>O119</f>
        <v>12420043.889999999</v>
      </c>
      <c r="P468" s="218"/>
      <c r="Q468" s="218"/>
      <c r="R468" s="218">
        <f>R119</f>
        <v>12420043.889999999</v>
      </c>
      <c r="S468" s="218"/>
      <c r="T468" s="218">
        <f>T119</f>
        <v>104093.83000000016</v>
      </c>
      <c r="U468" s="218"/>
      <c r="V468" s="218"/>
      <c r="W468" s="218">
        <f>W119</f>
        <v>104093.83000000016</v>
      </c>
      <c r="X468" s="123"/>
      <c r="Y468" s="93"/>
      <c r="Z468" s="54"/>
      <c r="AA468" s="216"/>
      <c r="AB468" s="59"/>
      <c r="AC468" s="55"/>
      <c r="AD468" s="62"/>
    </row>
    <row r="469" spans="1:29" s="85" customFormat="1" ht="12.75">
      <c r="A469" s="217"/>
      <c r="B469" s="211"/>
      <c r="C469" s="217"/>
      <c r="D469" s="212"/>
      <c r="E469" s="212"/>
      <c r="F469" s="212"/>
      <c r="G469" s="213"/>
      <c r="H469" s="213"/>
      <c r="I469" s="214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123"/>
      <c r="Y469" s="93"/>
      <c r="Z469" s="54"/>
      <c r="AA469" s="216"/>
      <c r="AB469" s="59"/>
      <c r="AC469" s="55"/>
    </row>
    <row r="470" spans="1:29" s="85" customFormat="1" ht="12.75">
      <c r="A470" s="217"/>
      <c r="B470" s="211"/>
      <c r="C470" s="217"/>
      <c r="D470" s="212"/>
      <c r="E470" s="212"/>
      <c r="F470" s="212"/>
      <c r="G470" s="213"/>
      <c r="H470" s="213"/>
      <c r="I470" s="214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148"/>
      <c r="Y470" s="149"/>
      <c r="Z470" s="136"/>
      <c r="AA470" s="216"/>
      <c r="AB470" s="59"/>
      <c r="AC470" s="55"/>
    </row>
    <row r="471" spans="1:29" s="85" customFormat="1" ht="12.75">
      <c r="A471" s="217"/>
      <c r="B471" s="211"/>
      <c r="C471" s="217"/>
      <c r="D471" s="212"/>
      <c r="E471" s="212"/>
      <c r="F471" s="212"/>
      <c r="G471" s="213"/>
      <c r="H471" s="213"/>
      <c r="I471" s="214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188"/>
      <c r="Y471" s="93"/>
      <c r="Z471" s="54"/>
      <c r="AA471" s="216"/>
      <c r="AB471" s="59"/>
      <c r="AC471" s="55"/>
    </row>
    <row r="472" spans="1:29" s="85" customFormat="1" ht="12.75">
      <c r="A472" s="217">
        <v>6</v>
      </c>
      <c r="B472" s="211"/>
      <c r="C472" s="217" t="s">
        <v>64</v>
      </c>
      <c r="D472" s="212"/>
      <c r="E472" s="212"/>
      <c r="F472" s="212"/>
      <c r="G472" s="213"/>
      <c r="H472" s="213"/>
      <c r="I472" s="214"/>
      <c r="J472" s="218">
        <f>J180</f>
        <v>9615121.709999999</v>
      </c>
      <c r="K472" s="218"/>
      <c r="L472" s="218"/>
      <c r="M472" s="218">
        <f>M180</f>
        <v>9615121.709999999</v>
      </c>
      <c r="N472" s="218"/>
      <c r="O472" s="218">
        <f>O180</f>
        <v>9554467.4</v>
      </c>
      <c r="P472" s="218"/>
      <c r="Q472" s="218"/>
      <c r="R472" s="218">
        <f>R180</f>
        <v>9554467.4</v>
      </c>
      <c r="S472" s="218"/>
      <c r="T472" s="218">
        <f>T180</f>
        <v>60654.30999999982</v>
      </c>
      <c r="U472" s="218"/>
      <c r="V472" s="218"/>
      <c r="W472" s="218">
        <f>W180</f>
        <v>60654.30999999982</v>
      </c>
      <c r="X472" s="123"/>
      <c r="Y472" s="93"/>
      <c r="Z472" s="54"/>
      <c r="AA472" s="216"/>
      <c r="AB472" s="59"/>
      <c r="AC472" s="55"/>
    </row>
    <row r="473" spans="1:29" s="85" customFormat="1" ht="12.75">
      <c r="A473" s="217"/>
      <c r="B473" s="211"/>
      <c r="C473" s="217"/>
      <c r="D473" s="212"/>
      <c r="E473" s="212"/>
      <c r="F473" s="212"/>
      <c r="G473" s="213"/>
      <c r="H473" s="213"/>
      <c r="I473" s="214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188"/>
      <c r="Y473" s="93"/>
      <c r="Z473" s="54"/>
      <c r="AA473" s="216"/>
      <c r="AB473" s="59"/>
      <c r="AC473" s="55"/>
    </row>
    <row r="474" spans="1:29" s="85" customFormat="1" ht="12.75">
      <c r="A474" s="217"/>
      <c r="B474" s="211"/>
      <c r="C474" s="217"/>
      <c r="D474" s="212"/>
      <c r="E474" s="212"/>
      <c r="F474" s="212"/>
      <c r="G474" s="213"/>
      <c r="H474" s="213"/>
      <c r="I474" s="214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188"/>
      <c r="Y474" s="93"/>
      <c r="Z474" s="54"/>
      <c r="AA474" s="216"/>
      <c r="AB474" s="59"/>
      <c r="AC474" s="55"/>
    </row>
    <row r="475" spans="1:29" s="85" customFormat="1" ht="12.75">
      <c r="A475" s="217"/>
      <c r="B475" s="211"/>
      <c r="C475" s="217"/>
      <c r="D475" s="212"/>
      <c r="E475" s="212"/>
      <c r="F475" s="212"/>
      <c r="G475" s="213"/>
      <c r="H475" s="213"/>
      <c r="I475" s="214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188"/>
      <c r="Y475" s="64"/>
      <c r="Z475" s="54"/>
      <c r="AA475" s="219"/>
      <c r="AB475" s="54"/>
      <c r="AC475" s="135"/>
    </row>
    <row r="476" spans="1:29" s="85" customFormat="1" ht="12.75">
      <c r="A476" s="217">
        <v>10</v>
      </c>
      <c r="B476" s="211"/>
      <c r="C476" s="217" t="s">
        <v>71</v>
      </c>
      <c r="D476" s="212"/>
      <c r="E476" s="212"/>
      <c r="F476" s="212"/>
      <c r="G476" s="213"/>
      <c r="H476" s="213"/>
      <c r="I476" s="214"/>
      <c r="J476" s="218">
        <f>J303</f>
        <v>8730759.93</v>
      </c>
      <c r="K476" s="218"/>
      <c r="L476" s="218"/>
      <c r="M476" s="218">
        <f>M303</f>
        <v>8730759.93</v>
      </c>
      <c r="N476" s="218"/>
      <c r="O476" s="218">
        <f>O303</f>
        <v>8632981.25</v>
      </c>
      <c r="P476" s="218"/>
      <c r="Q476" s="218"/>
      <c r="R476" s="218">
        <f>R303</f>
        <v>8632981.25</v>
      </c>
      <c r="S476" s="218"/>
      <c r="T476" s="218">
        <f>T303</f>
        <v>97778.67999999993</v>
      </c>
      <c r="U476" s="218"/>
      <c r="V476" s="218"/>
      <c r="W476" s="218">
        <f>W303</f>
        <v>97778.67999999993</v>
      </c>
      <c r="X476" s="123"/>
      <c r="Y476" s="93"/>
      <c r="Z476" s="54"/>
      <c r="AA476" s="216"/>
      <c r="AB476" s="59"/>
      <c r="AC476" s="135"/>
    </row>
    <row r="477" spans="1:29" s="85" customFormat="1" ht="12.75">
      <c r="A477" s="217"/>
      <c r="B477" s="211"/>
      <c r="C477" s="217"/>
      <c r="D477" s="212"/>
      <c r="E477" s="212"/>
      <c r="F477" s="212"/>
      <c r="G477" s="213"/>
      <c r="H477" s="213"/>
      <c r="I477" s="214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188"/>
      <c r="Y477" s="64"/>
      <c r="Z477" s="54"/>
      <c r="AA477" s="219"/>
      <c r="AB477" s="54"/>
      <c r="AC477" s="135"/>
    </row>
    <row r="478" spans="1:29" s="85" customFormat="1" ht="12.75">
      <c r="A478" s="217"/>
      <c r="B478" s="211"/>
      <c r="C478" s="217"/>
      <c r="D478" s="212"/>
      <c r="E478" s="212"/>
      <c r="F478" s="212"/>
      <c r="G478" s="213"/>
      <c r="H478" s="213"/>
      <c r="I478" s="214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188"/>
      <c r="Y478" s="93"/>
      <c r="Z478" s="54"/>
      <c r="AA478" s="216"/>
      <c r="AB478" s="59"/>
      <c r="AC478" s="55"/>
    </row>
    <row r="479" spans="1:29" s="85" customFormat="1" ht="12.75">
      <c r="A479" s="217"/>
      <c r="B479" s="211"/>
      <c r="C479" s="217"/>
      <c r="D479" s="212"/>
      <c r="E479" s="212"/>
      <c r="F479" s="212"/>
      <c r="G479" s="213"/>
      <c r="H479" s="213"/>
      <c r="I479" s="214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188"/>
      <c r="Y479" s="64"/>
      <c r="Z479" s="54"/>
      <c r="AA479" s="219"/>
      <c r="AB479" s="54"/>
      <c r="AC479" s="135"/>
    </row>
    <row r="480" spans="1:29" s="85" customFormat="1" ht="12.75">
      <c r="A480" s="217">
        <v>2</v>
      </c>
      <c r="B480" s="211"/>
      <c r="C480" s="217" t="s">
        <v>98</v>
      </c>
      <c r="D480" s="212"/>
      <c r="E480" s="212"/>
      <c r="F480" s="212"/>
      <c r="G480" s="213"/>
      <c r="H480" s="213"/>
      <c r="I480" s="214"/>
      <c r="J480" s="218">
        <f>J368</f>
        <v>2498954.75</v>
      </c>
      <c r="K480" s="218"/>
      <c r="L480" s="218"/>
      <c r="M480" s="218">
        <f>M368</f>
        <v>2498954.75</v>
      </c>
      <c r="N480" s="218"/>
      <c r="O480" s="218">
        <f>O368</f>
        <v>2478240.1</v>
      </c>
      <c r="P480" s="218"/>
      <c r="Q480" s="218"/>
      <c r="R480" s="218">
        <f>R368</f>
        <v>2478240.1</v>
      </c>
      <c r="S480" s="218"/>
      <c r="T480" s="218">
        <f>T368</f>
        <v>20714.649999999907</v>
      </c>
      <c r="U480" s="218"/>
      <c r="V480" s="218"/>
      <c r="W480" s="218">
        <f>W368</f>
        <v>20714.649999999907</v>
      </c>
      <c r="X480" s="123"/>
      <c r="Y480" s="93"/>
      <c r="Z480" s="54"/>
      <c r="AA480" s="216"/>
      <c r="AB480" s="59"/>
      <c r="AC480" s="135"/>
    </row>
    <row r="481" spans="1:29" s="85" customFormat="1" ht="12.75">
      <c r="A481" s="217"/>
      <c r="B481" s="211"/>
      <c r="C481" s="53"/>
      <c r="D481" s="220"/>
      <c r="E481" s="221"/>
      <c r="F481" s="212"/>
      <c r="G481" s="213"/>
      <c r="H481" s="213"/>
      <c r="I481" s="214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188"/>
      <c r="Y481" s="64"/>
      <c r="Z481" s="54"/>
      <c r="AA481" s="187"/>
      <c r="AB481" s="185"/>
      <c r="AC481" s="135"/>
    </row>
    <row r="482" spans="1:29" s="85" customFormat="1" ht="12.75">
      <c r="A482" s="217"/>
      <c r="B482" s="211"/>
      <c r="C482" s="217"/>
      <c r="D482" s="212"/>
      <c r="E482" s="212"/>
      <c r="F482" s="212"/>
      <c r="G482" s="213"/>
      <c r="H482" s="213"/>
      <c r="I482" s="214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188"/>
      <c r="Y482" s="64"/>
      <c r="Z482" s="54"/>
      <c r="AA482" s="219"/>
      <c r="AB482" s="54"/>
      <c r="AC482" s="135"/>
    </row>
    <row r="483" spans="1:29" s="85" customFormat="1" ht="12.75">
      <c r="A483" s="217"/>
      <c r="B483" s="211"/>
      <c r="C483" s="217"/>
      <c r="D483" s="212"/>
      <c r="E483" s="212"/>
      <c r="F483" s="212"/>
      <c r="G483" s="213"/>
      <c r="H483" s="213"/>
      <c r="I483" s="214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188"/>
      <c r="Y483" s="64"/>
      <c r="Z483" s="54"/>
      <c r="AA483" s="219"/>
      <c r="AB483" s="54"/>
      <c r="AC483" s="135"/>
    </row>
    <row r="484" spans="1:29" s="85" customFormat="1" ht="12.75">
      <c r="A484" s="217">
        <v>1</v>
      </c>
      <c r="B484" s="211"/>
      <c r="C484" s="217" t="s">
        <v>202</v>
      </c>
      <c r="D484" s="212"/>
      <c r="E484" s="212"/>
      <c r="F484" s="212"/>
      <c r="G484" s="213"/>
      <c r="H484" s="213"/>
      <c r="I484" s="214"/>
      <c r="J484" s="218">
        <f>J426</f>
        <v>680999.47</v>
      </c>
      <c r="K484" s="218"/>
      <c r="L484" s="218"/>
      <c r="M484" s="218">
        <f>M426</f>
        <v>680999.47</v>
      </c>
      <c r="N484" s="218"/>
      <c r="O484" s="218">
        <f>O426</f>
        <v>661060.76</v>
      </c>
      <c r="P484" s="218"/>
      <c r="Q484" s="218"/>
      <c r="R484" s="218">
        <f>R426</f>
        <v>661060.76</v>
      </c>
      <c r="S484" s="218"/>
      <c r="T484" s="218">
        <f>T426</f>
        <v>19938.709999999963</v>
      </c>
      <c r="U484" s="218"/>
      <c r="V484" s="218"/>
      <c r="W484" s="218">
        <f>W426</f>
        <v>19938.709999999963</v>
      </c>
      <c r="X484" s="123"/>
      <c r="Y484" s="93"/>
      <c r="Z484" s="54"/>
      <c r="AA484" s="216"/>
      <c r="AB484" s="59"/>
      <c r="AC484" s="135"/>
    </row>
    <row r="485" spans="1:29" s="85" customFormat="1" ht="12.75">
      <c r="A485" s="53"/>
      <c r="B485" s="211"/>
      <c r="C485" s="217"/>
      <c r="D485" s="212"/>
      <c r="E485" s="212"/>
      <c r="F485" s="212"/>
      <c r="G485" s="213"/>
      <c r="H485" s="213"/>
      <c r="I485" s="214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188"/>
      <c r="Y485" s="64"/>
      <c r="Z485" s="54"/>
      <c r="AA485" s="219"/>
      <c r="AB485" s="54"/>
      <c r="AC485" s="135"/>
    </row>
    <row r="486" spans="1:29" s="85" customFormat="1" ht="12.75">
      <c r="A486" s="53"/>
      <c r="B486" s="211"/>
      <c r="C486" s="53"/>
      <c r="D486" s="54"/>
      <c r="E486" s="54"/>
      <c r="F486" s="54"/>
      <c r="G486" s="56"/>
      <c r="H486" s="56"/>
      <c r="I486" s="124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22"/>
      <c r="X486" s="123"/>
      <c r="Y486" s="93"/>
      <c r="Z486" s="54"/>
      <c r="AA486" s="216"/>
      <c r="AB486" s="59"/>
      <c r="AC486" s="55"/>
    </row>
    <row r="487" spans="1:29" s="85" customFormat="1" ht="15">
      <c r="A487" s="223">
        <f>SUM(A467:A486)</f>
        <v>31</v>
      </c>
      <c r="B487" s="224"/>
      <c r="C487" s="160"/>
      <c r="D487" s="192"/>
      <c r="E487" s="192"/>
      <c r="F487" s="170"/>
      <c r="G487" s="171"/>
      <c r="H487" s="171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3"/>
      <c r="X487" s="192"/>
      <c r="Y487" s="225"/>
      <c r="Z487" s="192"/>
      <c r="AA487" s="177"/>
      <c r="AB487" s="192"/>
      <c r="AC487" s="177"/>
    </row>
    <row r="488" spans="7:25" s="85" customFormat="1" ht="12.75">
      <c r="G488" s="118"/>
      <c r="H488" s="193" t="s">
        <v>46</v>
      </c>
      <c r="I488" s="194"/>
      <c r="J488" s="195">
        <f>SUM(J460:J487)</f>
        <v>34049973.58</v>
      </c>
      <c r="K488" s="195"/>
      <c r="L488" s="195"/>
      <c r="M488" s="195">
        <f>SUM(M460:M487)</f>
        <v>34049973.58</v>
      </c>
      <c r="N488" s="195"/>
      <c r="O488" s="195">
        <f>SUM(O460:O487)</f>
        <v>33746793.4</v>
      </c>
      <c r="P488" s="195"/>
      <c r="Q488" s="195"/>
      <c r="R488" s="195">
        <f>SUM(R460:R487)</f>
        <v>33746793.4</v>
      </c>
      <c r="S488" s="195"/>
      <c r="T488" s="195">
        <f>SUM(T468:T487)</f>
        <v>303180.1799999998</v>
      </c>
      <c r="U488" s="195"/>
      <c r="V488" s="195"/>
      <c r="W488" s="195">
        <f>SUM(W460:W487)</f>
        <v>303180.1799999998</v>
      </c>
      <c r="X488" s="195"/>
      <c r="Y488" s="195"/>
    </row>
    <row r="489" spans="7:25" s="85" customFormat="1" ht="12.75">
      <c r="G489" s="118"/>
      <c r="H489" s="193" t="s">
        <v>47</v>
      </c>
      <c r="I489" s="194"/>
      <c r="J489" s="195">
        <f>+J488</f>
        <v>34049973.58</v>
      </c>
      <c r="K489" s="195"/>
      <c r="L489" s="195"/>
      <c r="M489" s="195">
        <f>+M488</f>
        <v>34049973.58</v>
      </c>
      <c r="N489" s="195"/>
      <c r="O489" s="195">
        <f>+O488</f>
        <v>33746793.4</v>
      </c>
      <c r="P489" s="195"/>
      <c r="Q489" s="195"/>
      <c r="R489" s="195">
        <f>+R488</f>
        <v>33746793.4</v>
      </c>
      <c r="S489" s="195"/>
      <c r="T489" s="195">
        <f>+T488</f>
        <v>303180.1799999998</v>
      </c>
      <c r="U489" s="195"/>
      <c r="V489" s="195"/>
      <c r="W489" s="195">
        <f>+W488</f>
        <v>303180.1799999998</v>
      </c>
      <c r="X489" s="198"/>
      <c r="Y489" s="198"/>
    </row>
    <row r="490" spans="7:25" s="85" customFormat="1" ht="12.75">
      <c r="G490" s="118"/>
      <c r="H490" s="193" t="s">
        <v>48</v>
      </c>
      <c r="I490" s="194"/>
      <c r="J490" s="195">
        <f>+J489</f>
        <v>34049973.58</v>
      </c>
      <c r="K490" s="195"/>
      <c r="L490" s="195"/>
      <c r="M490" s="195">
        <f>+M489</f>
        <v>34049973.58</v>
      </c>
      <c r="N490" s="195"/>
      <c r="O490" s="195">
        <f>+O489</f>
        <v>33746793.4</v>
      </c>
      <c r="P490" s="195"/>
      <c r="Q490" s="195"/>
      <c r="R490" s="195">
        <f>+R489</f>
        <v>33746793.4</v>
      </c>
      <c r="S490" s="195"/>
      <c r="T490" s="195">
        <f>+T489</f>
        <v>303180.1799999998</v>
      </c>
      <c r="U490" s="195"/>
      <c r="V490" s="195"/>
      <c r="W490" s="195">
        <f>+W489</f>
        <v>303180.1799999998</v>
      </c>
      <c r="X490" s="198"/>
      <c r="Y490" s="198"/>
    </row>
    <row r="491" spans="7:25" s="85" customFormat="1" ht="12.75">
      <c r="G491" s="118"/>
      <c r="H491" s="193"/>
      <c r="I491" s="96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8"/>
      <c r="Y491" s="98"/>
    </row>
    <row r="492" spans="7:26" s="85" customFormat="1" ht="12.75">
      <c r="G492" s="118"/>
      <c r="H492" s="95"/>
      <c r="I492" s="97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5"/>
      <c r="Y492" s="115"/>
      <c r="Z492" s="62"/>
    </row>
    <row r="493" spans="7:26" s="85" customFormat="1" ht="12.75">
      <c r="G493" s="118"/>
      <c r="H493" s="95"/>
      <c r="I493" s="97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5"/>
      <c r="Y493" s="115"/>
      <c r="Z493" s="62"/>
    </row>
    <row r="494" spans="7:25" s="85" customFormat="1" ht="12.75">
      <c r="G494" s="118"/>
      <c r="H494" s="193"/>
      <c r="I494" s="96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8"/>
      <c r="Y494" s="98"/>
    </row>
    <row r="495" spans="3:28" s="85" customFormat="1" ht="13.5" thickBot="1">
      <c r="C495" s="236"/>
      <c r="E495" s="243" t="s">
        <v>80</v>
      </c>
      <c r="F495" s="243"/>
      <c r="G495" s="243"/>
      <c r="H495" s="243"/>
      <c r="I495" s="76"/>
      <c r="J495" s="76"/>
      <c r="K495" s="76"/>
      <c r="L495" s="76"/>
      <c r="W495" s="243" t="s">
        <v>82</v>
      </c>
      <c r="X495" s="243"/>
      <c r="Y495" s="243"/>
      <c r="Z495" s="243"/>
      <c r="AA495" s="243"/>
      <c r="AB495" s="243"/>
    </row>
    <row r="496" spans="3:28" s="85" customFormat="1" ht="12.75">
      <c r="C496" s="238"/>
      <c r="E496" s="244" t="s">
        <v>49</v>
      </c>
      <c r="F496" s="244"/>
      <c r="G496" s="244"/>
      <c r="H496" s="244"/>
      <c r="I496" s="76"/>
      <c r="J496" s="76"/>
      <c r="K496" s="76"/>
      <c r="L496" s="76"/>
      <c r="W496" s="249" t="s">
        <v>52</v>
      </c>
      <c r="X496" s="249"/>
      <c r="Y496" s="249"/>
      <c r="Z496" s="249"/>
      <c r="AA496" s="249"/>
      <c r="AB496" s="249"/>
    </row>
    <row r="497" spans="1:29" s="85" customFormat="1" ht="12.75">
      <c r="A497" s="62"/>
      <c r="B497" s="100"/>
      <c r="C497" s="236"/>
      <c r="D497" s="62"/>
      <c r="E497" s="62"/>
      <c r="F497" s="62"/>
      <c r="G497" s="94"/>
      <c r="H497" s="94"/>
      <c r="I497" s="62"/>
      <c r="J497" s="236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249"/>
      <c r="Y497" s="260"/>
      <c r="Z497" s="260"/>
      <c r="AA497" s="260"/>
      <c r="AB497" s="260"/>
      <c r="AC497" s="62"/>
    </row>
    <row r="498" spans="1:29" s="85" customFormat="1" ht="12.75">
      <c r="A498" s="62"/>
      <c r="B498" s="62"/>
      <c r="C498" s="236"/>
      <c r="D498" s="62"/>
      <c r="E498" s="62"/>
      <c r="F498" s="62"/>
      <c r="G498" s="94"/>
      <c r="H498" s="236"/>
      <c r="I498" s="236"/>
      <c r="J498" s="236"/>
      <c r="K498" s="236"/>
      <c r="L498" s="236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236"/>
      <c r="Y498" s="236"/>
      <c r="Z498" s="236"/>
      <c r="AA498" s="236"/>
      <c r="AB498" s="236"/>
      <c r="AC498" s="62"/>
    </row>
    <row r="499" spans="1:29" s="85" customFormat="1" ht="12.75">
      <c r="A499" s="62"/>
      <c r="B499" s="62"/>
      <c r="C499" s="236"/>
      <c r="D499" s="62"/>
      <c r="E499" s="62"/>
      <c r="F499" s="62"/>
      <c r="G499" s="94"/>
      <c r="H499" s="94"/>
      <c r="I499" s="62"/>
      <c r="J499" s="236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236"/>
      <c r="Y499" s="239"/>
      <c r="Z499" s="239"/>
      <c r="AA499" s="239"/>
      <c r="AB499" s="239"/>
      <c r="AC499" s="62"/>
    </row>
    <row r="500" spans="1:29" s="85" customFormat="1" ht="12.75">
      <c r="A500" s="62"/>
      <c r="B500" s="62"/>
      <c r="C500" s="236"/>
      <c r="D500" s="62"/>
      <c r="E500" s="62"/>
      <c r="F500" s="62"/>
      <c r="G500" s="94"/>
      <c r="H500" s="236"/>
      <c r="I500" s="236"/>
      <c r="J500" s="236"/>
      <c r="K500" s="236"/>
      <c r="L500" s="236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236"/>
      <c r="Y500" s="236"/>
      <c r="Z500" s="236"/>
      <c r="AA500" s="236"/>
      <c r="AB500" s="236"/>
      <c r="AC500" s="62"/>
    </row>
    <row r="501" spans="1:29" s="85" customFormat="1" ht="12.75">
      <c r="A501" s="62"/>
      <c r="B501" s="62"/>
      <c r="C501" s="229"/>
      <c r="D501" s="62"/>
      <c r="E501" s="62"/>
      <c r="F501" s="62"/>
      <c r="G501" s="94"/>
      <c r="H501" s="94"/>
      <c r="I501" s="62"/>
      <c r="J501" s="229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229"/>
      <c r="Y501" s="232"/>
      <c r="Z501" s="232"/>
      <c r="AA501" s="232"/>
      <c r="AB501" s="232"/>
      <c r="AC501" s="62"/>
    </row>
    <row r="502" spans="1:29" s="85" customFormat="1" ht="12.75">
      <c r="A502" s="62"/>
      <c r="B502" s="99"/>
      <c r="C502" s="62"/>
      <c r="D502" s="62"/>
      <c r="E502" s="62"/>
      <c r="F502" s="62"/>
      <c r="G502" s="94"/>
      <c r="H502" s="94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 s="85" customFormat="1" ht="12.75">
      <c r="A503" s="62"/>
      <c r="B503" s="229"/>
      <c r="C503" s="62"/>
      <c r="D503" s="62"/>
      <c r="E503" s="62"/>
      <c r="F503" s="62"/>
      <c r="G503" s="94"/>
      <c r="H503" s="94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spans="1:29" s="85" customFormat="1" ht="12.75">
      <c r="A504" s="98"/>
      <c r="B504" s="98"/>
      <c r="C504" s="62"/>
      <c r="D504" s="62"/>
      <c r="E504" s="62"/>
      <c r="F504" s="62"/>
      <c r="G504" s="94"/>
      <c r="H504" s="94"/>
      <c r="I504" s="62"/>
      <c r="J504" s="62"/>
      <c r="K504" s="62"/>
      <c r="L504" s="62"/>
      <c r="M504" s="62"/>
      <c r="N504" s="147"/>
      <c r="O504" s="147"/>
      <c r="P504" s="147"/>
      <c r="Q504" s="62"/>
      <c r="R504" s="62"/>
      <c r="S504" s="62"/>
      <c r="T504" s="62"/>
      <c r="U504" s="62"/>
      <c r="V504" s="62"/>
      <c r="W504" s="62"/>
      <c r="X504" s="62"/>
      <c r="Y504" s="98"/>
      <c r="Z504" s="98"/>
      <c r="AA504" s="62"/>
      <c r="AB504" s="62"/>
      <c r="AC504" s="62"/>
    </row>
    <row r="505" spans="1:29" s="85" customFormat="1" ht="12.75">
      <c r="A505" s="98"/>
      <c r="B505" s="98"/>
      <c r="C505" s="62"/>
      <c r="D505" s="62"/>
      <c r="E505" s="62"/>
      <c r="F505" s="62"/>
      <c r="G505" s="94"/>
      <c r="H505" s="94"/>
      <c r="I505" s="62"/>
      <c r="J505" s="62"/>
      <c r="K505" s="62"/>
      <c r="L505" s="62"/>
      <c r="M505" s="62"/>
      <c r="N505" s="147"/>
      <c r="O505" s="147"/>
      <c r="P505" s="147"/>
      <c r="Q505" s="62"/>
      <c r="R505" s="62"/>
      <c r="S505" s="62"/>
      <c r="T505" s="62"/>
      <c r="U505" s="62"/>
      <c r="V505" s="62"/>
      <c r="W505" s="62"/>
      <c r="X505" s="62"/>
      <c r="Y505" s="98"/>
      <c r="Z505" s="98"/>
      <c r="AA505" s="62"/>
      <c r="AB505" s="62"/>
      <c r="AC505" s="62"/>
    </row>
    <row r="506" spans="1:29" s="85" customFormat="1" ht="12.75">
      <c r="A506" s="231"/>
      <c r="B506" s="231"/>
      <c r="C506" s="231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  <c r="AA506" s="231"/>
      <c r="AB506" s="231"/>
      <c r="AC506" s="231"/>
    </row>
    <row r="507" spans="1:29" s="85" customFormat="1" ht="12.75">
      <c r="A507" s="231"/>
      <c r="B507" s="231"/>
      <c r="C507" s="231"/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  <c r="AB507" s="231"/>
      <c r="AC507" s="231"/>
    </row>
    <row r="508" spans="1:29" s="85" customFormat="1" ht="12.75">
      <c r="A508" s="231"/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  <c r="AA508" s="231"/>
      <c r="AB508" s="231"/>
      <c r="AC508" s="231"/>
    </row>
    <row r="509" spans="1:29" s="85" customFormat="1" ht="12.75">
      <c r="A509" s="231"/>
      <c r="B509" s="231"/>
      <c r="C509" s="231"/>
      <c r="D509" s="231"/>
      <c r="E509" s="231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  <c r="AB509" s="231"/>
      <c r="AC509" s="231"/>
    </row>
    <row r="510" spans="1:29" s="85" customFormat="1" ht="12.75">
      <c r="A510" s="231"/>
      <c r="B510" s="231"/>
      <c r="C510" s="231"/>
      <c r="D510" s="231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  <c r="AA510" s="231"/>
      <c r="AB510" s="231"/>
      <c r="AC510" s="231"/>
    </row>
    <row r="511" spans="1:29" s="85" customFormat="1" ht="12.75">
      <c r="A511" s="231"/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  <c r="AB511" s="231"/>
      <c r="AC511" s="231"/>
    </row>
    <row r="512" spans="1:29" s="85" customFormat="1" ht="12.75">
      <c r="A512" s="64"/>
      <c r="B512" s="64"/>
      <c r="C512" s="64"/>
      <c r="D512" s="64"/>
      <c r="E512" s="64"/>
      <c r="F512" s="64"/>
      <c r="G512" s="104"/>
      <c r="H512" s="10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</row>
    <row r="513" spans="1:29" s="85" customFormat="1" ht="12.75">
      <c r="A513" s="98"/>
      <c r="B513" s="98"/>
      <c r="C513" s="98"/>
      <c r="D513" s="98"/>
      <c r="E513" s="98"/>
      <c r="F513" s="98"/>
      <c r="G513" s="98"/>
      <c r="H513" s="105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259"/>
      <c r="W513" s="259"/>
      <c r="X513" s="259"/>
      <c r="Y513" s="259"/>
      <c r="Z513" s="259"/>
      <c r="AA513" s="98"/>
      <c r="AB513" s="98"/>
      <c r="AC513" s="98"/>
    </row>
    <row r="514" spans="1:29" s="85" customFormat="1" ht="12.7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</row>
    <row r="515" spans="1:29" s="85" customFormat="1" ht="12.75">
      <c r="A515" s="98"/>
      <c r="B515" s="98"/>
      <c r="C515" s="64"/>
      <c r="D515" s="64"/>
      <c r="E515" s="64"/>
      <c r="F515" s="64"/>
      <c r="G515" s="104"/>
      <c r="H515" s="10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</row>
    <row r="516" spans="1:29" s="85" customFormat="1" ht="12.75">
      <c r="A516" s="231"/>
      <c r="B516" s="231"/>
      <c r="C516" s="231"/>
      <c r="D516" s="231"/>
      <c r="E516" s="231"/>
      <c r="F516" s="231"/>
      <c r="G516" s="262"/>
      <c r="H516" s="262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31"/>
      <c r="Y516" s="231"/>
      <c r="Z516" s="259"/>
      <c r="AA516" s="259"/>
      <c r="AB516" s="259"/>
      <c r="AC516" s="231"/>
    </row>
    <row r="517" spans="1:29" s="85" customFormat="1" ht="12.75">
      <c r="A517" s="231"/>
      <c r="B517" s="231"/>
      <c r="C517" s="231"/>
      <c r="D517" s="231"/>
      <c r="E517" s="231"/>
      <c r="F517" s="231"/>
      <c r="G517" s="258"/>
      <c r="H517" s="258"/>
      <c r="I517" s="259"/>
      <c r="J517" s="259"/>
      <c r="K517" s="231"/>
      <c r="L517" s="231"/>
      <c r="M517" s="231"/>
      <c r="N517" s="259"/>
      <c r="O517" s="259"/>
      <c r="P517" s="231"/>
      <c r="Q517" s="231"/>
      <c r="R517" s="261"/>
      <c r="S517" s="259"/>
      <c r="T517" s="259"/>
      <c r="U517" s="231"/>
      <c r="V517" s="231"/>
      <c r="W517" s="261"/>
      <c r="X517" s="231"/>
      <c r="Y517" s="231"/>
      <c r="Z517" s="231"/>
      <c r="AA517" s="231"/>
      <c r="AB517" s="231"/>
      <c r="AC517" s="231"/>
    </row>
    <row r="518" spans="1:29" s="85" customFormat="1" ht="12.75">
      <c r="A518" s="231"/>
      <c r="B518" s="231"/>
      <c r="C518" s="231"/>
      <c r="D518" s="231"/>
      <c r="E518" s="231"/>
      <c r="F518" s="231"/>
      <c r="G518" s="258"/>
      <c r="H518" s="258"/>
      <c r="I518" s="231"/>
      <c r="J518" s="231"/>
      <c r="K518" s="231"/>
      <c r="L518" s="231"/>
      <c r="M518" s="231"/>
      <c r="N518" s="231"/>
      <c r="O518" s="231"/>
      <c r="P518" s="231"/>
      <c r="Q518" s="231"/>
      <c r="R518" s="261"/>
      <c r="S518" s="231"/>
      <c r="T518" s="231"/>
      <c r="U518" s="231"/>
      <c r="V518" s="231"/>
      <c r="W518" s="261"/>
      <c r="X518" s="231"/>
      <c r="Y518" s="231"/>
      <c r="Z518" s="231"/>
      <c r="AA518" s="231"/>
      <c r="AB518" s="231"/>
      <c r="AC518" s="231"/>
    </row>
    <row r="519" spans="1:29" s="85" customFormat="1" ht="12.75">
      <c r="A519" s="231"/>
      <c r="B519" s="231"/>
      <c r="C519" s="231"/>
      <c r="D519" s="231"/>
      <c r="E519" s="231"/>
      <c r="F519" s="231"/>
      <c r="G519" s="258"/>
      <c r="H519" s="258"/>
      <c r="I519" s="231"/>
      <c r="J519" s="231"/>
      <c r="K519" s="231"/>
      <c r="L519" s="231"/>
      <c r="M519" s="231"/>
      <c r="N519" s="231"/>
      <c r="O519" s="231"/>
      <c r="P519" s="231"/>
      <c r="Q519" s="231"/>
      <c r="R519" s="261"/>
      <c r="S519" s="231"/>
      <c r="T519" s="231"/>
      <c r="U519" s="231"/>
      <c r="V519" s="231"/>
      <c r="W519" s="261"/>
      <c r="X519" s="231"/>
      <c r="Y519" s="231"/>
      <c r="Z519" s="231"/>
      <c r="AA519" s="231"/>
      <c r="AB519" s="231"/>
      <c r="AC519" s="231"/>
    </row>
    <row r="520" spans="1:29" s="85" customFormat="1" ht="12.75">
      <c r="A520" s="231"/>
      <c r="B520" s="231"/>
      <c r="C520" s="231"/>
      <c r="D520" s="231"/>
      <c r="E520" s="231"/>
      <c r="F520" s="231"/>
      <c r="G520" s="230"/>
      <c r="H520" s="230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  <c r="AA520" s="231"/>
      <c r="AB520" s="231"/>
      <c r="AC520" s="231"/>
    </row>
    <row r="521" spans="1:29" s="85" customFormat="1" ht="12.75">
      <c r="A521" s="231"/>
      <c r="B521" s="231"/>
      <c r="C521" s="231"/>
      <c r="D521" s="231"/>
      <c r="E521" s="231"/>
      <c r="F521" s="231"/>
      <c r="G521" s="230"/>
      <c r="H521" s="230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  <c r="AB521" s="231"/>
      <c r="AC521" s="231"/>
    </row>
    <row r="522" spans="1:29" s="85" customFormat="1" ht="12.75">
      <c r="A522" s="66"/>
      <c r="B522" s="65"/>
      <c r="C522" s="231"/>
      <c r="D522" s="64"/>
      <c r="E522" s="90"/>
      <c r="F522" s="66"/>
      <c r="G522" s="68"/>
      <c r="H522" s="68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125"/>
      <c r="U522" s="126"/>
      <c r="V522" s="126"/>
      <c r="W522" s="126"/>
      <c r="X522" s="80"/>
      <c r="Y522" s="64"/>
      <c r="Z522" s="66"/>
      <c r="AA522" s="89"/>
      <c r="AB522" s="89"/>
      <c r="AC522" s="64"/>
    </row>
    <row r="523" spans="1:29" s="85" customFormat="1" ht="12.75">
      <c r="A523" s="65"/>
      <c r="B523" s="65"/>
      <c r="C523" s="66"/>
      <c r="D523" s="66"/>
      <c r="E523" s="66"/>
      <c r="F523" s="66"/>
      <c r="G523" s="68"/>
      <c r="H523" s="68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93"/>
      <c r="Y523" s="93"/>
      <c r="Z523" s="66"/>
      <c r="AA523" s="89"/>
      <c r="AB523" s="89"/>
      <c r="AC523" s="64"/>
    </row>
    <row r="524" spans="1:29" s="85" customFormat="1" ht="12.75">
      <c r="A524" s="66"/>
      <c r="B524" s="65"/>
      <c r="C524" s="66"/>
      <c r="D524" s="64"/>
      <c r="E524" s="90"/>
      <c r="F524" s="66"/>
      <c r="G524" s="68"/>
      <c r="H524" s="68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125"/>
      <c r="U524" s="126"/>
      <c r="V524" s="126"/>
      <c r="W524" s="126"/>
      <c r="X524" s="80"/>
      <c r="Y524" s="64"/>
      <c r="Z524" s="66"/>
      <c r="AA524" s="89"/>
      <c r="AB524" s="89"/>
      <c r="AC524" s="64"/>
    </row>
    <row r="525" spans="1:29" s="85" customFormat="1" ht="12.75">
      <c r="A525" s="66"/>
      <c r="B525" s="79"/>
      <c r="C525" s="66"/>
      <c r="D525" s="64"/>
      <c r="E525" s="90"/>
      <c r="F525" s="66"/>
      <c r="G525" s="68"/>
      <c r="H525" s="68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80"/>
      <c r="Y525" s="80"/>
      <c r="Z525" s="66"/>
      <c r="AA525" s="89"/>
      <c r="AB525" s="89"/>
      <c r="AC525" s="64"/>
    </row>
    <row r="526" spans="1:29" s="85" customFormat="1" ht="12.75">
      <c r="A526" s="66"/>
      <c r="B526" s="65"/>
      <c r="C526" s="66"/>
      <c r="D526" s="64"/>
      <c r="E526" s="66"/>
      <c r="F526" s="66"/>
      <c r="G526" s="68"/>
      <c r="H526" s="68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88"/>
      <c r="Y526" s="88"/>
      <c r="Z526" s="66"/>
      <c r="AA526" s="89"/>
      <c r="AB526" s="89"/>
      <c r="AC526" s="64"/>
    </row>
    <row r="527" spans="1:29" s="85" customFormat="1" ht="12.75">
      <c r="A527" s="66"/>
      <c r="B527" s="65"/>
      <c r="C527" s="66"/>
      <c r="D527" s="64"/>
      <c r="E527" s="90"/>
      <c r="F527" s="66"/>
      <c r="G527" s="68"/>
      <c r="H527" s="68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80"/>
      <c r="Y527" s="80"/>
      <c r="Z527" s="66"/>
      <c r="AA527" s="89"/>
      <c r="AB527" s="89"/>
      <c r="AC527" s="64"/>
    </row>
    <row r="528" spans="1:29" s="85" customFormat="1" ht="12.75">
      <c r="A528" s="66"/>
      <c r="B528" s="65"/>
      <c r="C528" s="66"/>
      <c r="D528" s="64"/>
      <c r="E528" s="67"/>
      <c r="F528" s="66"/>
      <c r="G528" s="68"/>
      <c r="H528" s="68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88"/>
      <c r="Y528" s="88"/>
      <c r="Z528" s="66"/>
      <c r="AA528" s="89"/>
      <c r="AB528" s="89"/>
      <c r="AC528" s="64"/>
    </row>
    <row r="529" spans="1:29" s="85" customFormat="1" ht="12.75">
      <c r="A529" s="66"/>
      <c r="B529" s="79"/>
      <c r="C529" s="66"/>
      <c r="D529" s="64"/>
      <c r="E529" s="90"/>
      <c r="F529" s="66"/>
      <c r="G529" s="68"/>
      <c r="H529" s="68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80"/>
      <c r="Y529" s="80"/>
      <c r="Z529" s="66"/>
      <c r="AA529" s="89"/>
      <c r="AB529" s="89"/>
      <c r="AC529" s="64"/>
    </row>
    <row r="530" spans="1:29" s="85" customFormat="1" ht="12.75">
      <c r="A530" s="66"/>
      <c r="B530" s="65"/>
      <c r="C530" s="66"/>
      <c r="D530" s="66"/>
      <c r="E530" s="66"/>
      <c r="F530" s="66"/>
      <c r="G530" s="68"/>
      <c r="H530" s="68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88"/>
      <c r="Y530" s="88"/>
      <c r="Z530" s="66"/>
      <c r="AA530" s="89"/>
      <c r="AB530" s="89"/>
      <c r="AC530" s="64"/>
    </row>
    <row r="531" spans="1:30" s="85" customFormat="1" ht="12.75">
      <c r="A531" s="66"/>
      <c r="B531" s="65"/>
      <c r="C531" s="66"/>
      <c r="D531" s="66"/>
      <c r="E531" s="66"/>
      <c r="F531" s="66"/>
      <c r="G531" s="68"/>
      <c r="H531" s="68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88"/>
      <c r="Y531" s="88"/>
      <c r="Z531" s="66"/>
      <c r="AA531" s="89"/>
      <c r="AB531" s="89"/>
      <c r="AC531" s="64"/>
      <c r="AD531" s="62"/>
    </row>
    <row r="532" spans="1:29" s="85" customFormat="1" ht="12.75">
      <c r="A532" s="231"/>
      <c r="B532" s="231"/>
      <c r="C532" s="231"/>
      <c r="D532" s="231"/>
      <c r="E532" s="231"/>
      <c r="F532" s="231"/>
      <c r="G532" s="230"/>
      <c r="H532" s="230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  <c r="AB532" s="231"/>
      <c r="AC532" s="231"/>
    </row>
    <row r="533" spans="1:29" s="85" customFormat="1" ht="12.75">
      <c r="A533" s="231"/>
      <c r="B533" s="231"/>
      <c r="C533" s="231"/>
      <c r="D533" s="231"/>
      <c r="E533" s="231"/>
      <c r="F533" s="231"/>
      <c r="G533" s="230"/>
      <c r="H533" s="230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  <c r="AB533" s="231"/>
      <c r="AC533" s="231"/>
    </row>
    <row r="534" spans="1:29" s="85" customFormat="1" ht="12.75">
      <c r="A534" s="231"/>
      <c r="B534" s="231"/>
      <c r="C534" s="231"/>
      <c r="D534" s="231"/>
      <c r="E534" s="231"/>
      <c r="F534" s="231"/>
      <c r="G534" s="230"/>
      <c r="H534" s="230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  <c r="AB534" s="231"/>
      <c r="AC534" s="231"/>
    </row>
    <row r="535" spans="1:30" s="85" customFormat="1" ht="12.75">
      <c r="A535" s="231"/>
      <c r="B535" s="231"/>
      <c r="C535" s="231"/>
      <c r="D535" s="231"/>
      <c r="E535" s="231"/>
      <c r="F535" s="231"/>
      <c r="G535" s="230"/>
      <c r="H535" s="230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62"/>
    </row>
    <row r="536" spans="1:30" s="85" customFormat="1" ht="12.75">
      <c r="A536" s="231"/>
      <c r="B536" s="231"/>
      <c r="C536" s="231"/>
      <c r="D536" s="231"/>
      <c r="E536" s="231"/>
      <c r="F536" s="231"/>
      <c r="G536" s="230"/>
      <c r="H536" s="230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  <c r="AC536" s="231"/>
      <c r="AD536" s="62"/>
    </row>
    <row r="537" spans="1:29" s="85" customFormat="1" ht="12.75">
      <c r="A537" s="231"/>
      <c r="B537" s="231"/>
      <c r="C537" s="231"/>
      <c r="D537" s="231"/>
      <c r="E537" s="231"/>
      <c r="F537" s="231"/>
      <c r="G537" s="230"/>
      <c r="H537" s="230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</row>
    <row r="538" spans="1:29" s="85" customFormat="1" ht="12.75">
      <c r="A538" s="66"/>
      <c r="B538" s="65"/>
      <c r="C538" s="231"/>
      <c r="D538" s="66"/>
      <c r="E538" s="66"/>
      <c r="F538" s="66"/>
      <c r="G538" s="68"/>
      <c r="H538" s="68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88"/>
      <c r="Y538" s="88"/>
      <c r="Z538" s="66"/>
      <c r="AA538" s="89"/>
      <c r="AB538" s="89"/>
      <c r="AC538" s="92"/>
    </row>
    <row r="539" spans="1:29" s="85" customFormat="1" ht="12.75">
      <c r="A539" s="66"/>
      <c r="B539" s="79"/>
      <c r="C539" s="66"/>
      <c r="D539" s="64"/>
      <c r="E539" s="67"/>
      <c r="F539" s="66"/>
      <c r="G539" s="68"/>
      <c r="H539" s="68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80"/>
      <c r="Y539" s="80"/>
      <c r="Z539" s="66"/>
      <c r="AA539" s="89"/>
      <c r="AB539" s="89"/>
      <c r="AC539" s="64"/>
    </row>
    <row r="540" spans="1:29" s="85" customFormat="1" ht="12.75">
      <c r="A540" s="66"/>
      <c r="B540" s="65"/>
      <c r="C540" s="66"/>
      <c r="D540" s="66"/>
      <c r="E540" s="66"/>
      <c r="F540" s="66"/>
      <c r="G540" s="68"/>
      <c r="H540" s="68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88"/>
      <c r="Y540" s="88"/>
      <c r="Z540" s="66"/>
      <c r="AA540" s="89"/>
      <c r="AB540" s="89"/>
      <c r="AC540" s="64"/>
    </row>
    <row r="541" spans="1:29" s="85" customFormat="1" ht="12.75">
      <c r="A541" s="62"/>
      <c r="B541" s="62"/>
      <c r="C541" s="62"/>
      <c r="D541" s="62"/>
      <c r="E541" s="62"/>
      <c r="F541" s="62"/>
      <c r="G541" s="94"/>
      <c r="H541" s="95"/>
      <c r="I541" s="96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62"/>
      <c r="AA541" s="62"/>
      <c r="AB541" s="62"/>
      <c r="AC541" s="62"/>
    </row>
    <row r="542" spans="1:30" s="85" customFormat="1" ht="12.75">
      <c r="A542" s="62"/>
      <c r="B542" s="62"/>
      <c r="C542" s="62"/>
      <c r="D542" s="62"/>
      <c r="E542" s="62"/>
      <c r="F542" s="62"/>
      <c r="G542" s="94"/>
      <c r="H542" s="95"/>
      <c r="I542" s="96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8"/>
      <c r="Y542" s="98"/>
      <c r="Z542" s="62"/>
      <c r="AA542" s="62"/>
      <c r="AB542" s="62"/>
      <c r="AC542" s="62"/>
      <c r="AD542" s="62"/>
    </row>
    <row r="543" spans="1:30" s="85" customFormat="1" ht="12.75">
      <c r="A543" s="62"/>
      <c r="B543" s="62"/>
      <c r="C543" s="62"/>
      <c r="D543" s="62"/>
      <c r="E543" s="62"/>
      <c r="F543" s="62"/>
      <c r="G543" s="94"/>
      <c r="H543" s="95"/>
      <c r="I543" s="96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8"/>
      <c r="Y543" s="98"/>
      <c r="Z543" s="62"/>
      <c r="AA543" s="62"/>
      <c r="AB543" s="62"/>
      <c r="AC543" s="62"/>
      <c r="AD543" s="62"/>
    </row>
    <row r="544" spans="1:30" s="85" customFormat="1" ht="12.75">
      <c r="A544" s="62"/>
      <c r="B544" s="99"/>
      <c r="C544" s="62"/>
      <c r="D544" s="62"/>
      <c r="E544" s="62"/>
      <c r="F544" s="62"/>
      <c r="G544" s="94"/>
      <c r="H544" s="94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spans="1:30" s="85" customFormat="1" ht="12.75">
      <c r="A545" s="62"/>
      <c r="B545" s="229"/>
      <c r="C545" s="62"/>
      <c r="D545" s="62"/>
      <c r="E545" s="62"/>
      <c r="F545" s="62"/>
      <c r="G545" s="94"/>
      <c r="H545" s="94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spans="1:30" s="85" customFormat="1" ht="12.75">
      <c r="A546" s="62"/>
      <c r="B546" s="229"/>
      <c r="C546" s="62"/>
      <c r="D546" s="62"/>
      <c r="E546" s="62"/>
      <c r="F546" s="62"/>
      <c r="G546" s="94"/>
      <c r="H546" s="94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</row>
    <row r="547" spans="1:29" s="85" customFormat="1" ht="12.75">
      <c r="A547" s="62"/>
      <c r="B547" s="229"/>
      <c r="C547" s="62"/>
      <c r="D547" s="62"/>
      <c r="E547" s="62"/>
      <c r="F547" s="62"/>
      <c r="G547" s="94"/>
      <c r="H547" s="94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 s="85" customFormat="1" ht="12.75">
      <c r="A548" s="62"/>
      <c r="B548" s="229"/>
      <c r="C548" s="62"/>
      <c r="D548" s="62"/>
      <c r="E548" s="62"/>
      <c r="F548" s="62"/>
      <c r="G548" s="94"/>
      <c r="H548" s="94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 s="85" customFormat="1" ht="12.75">
      <c r="A549" s="62"/>
      <c r="B549" s="229"/>
      <c r="C549" s="62"/>
      <c r="D549" s="62"/>
      <c r="E549" s="62"/>
      <c r="F549" s="62"/>
      <c r="G549" s="94"/>
      <c r="H549" s="94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 s="85" customFormat="1" ht="12.75">
      <c r="A550" s="62"/>
      <c r="B550" s="62"/>
      <c r="C550" s="62"/>
      <c r="D550" s="62"/>
      <c r="E550" s="62"/>
      <c r="F550" s="62"/>
      <c r="G550" s="94"/>
      <c r="H550" s="94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spans="1:29" s="85" customFormat="1" ht="12.75">
      <c r="A551" s="62"/>
      <c r="B551" s="62"/>
      <c r="C551" s="229"/>
      <c r="D551" s="62"/>
      <c r="E551" s="62"/>
      <c r="F551" s="62"/>
      <c r="G551" s="249"/>
      <c r="H551" s="249"/>
      <c r="I551" s="249"/>
      <c r="J551" s="249"/>
      <c r="K551" s="249"/>
      <c r="L551" s="249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249"/>
      <c r="X551" s="249"/>
      <c r="Y551" s="249"/>
      <c r="Z551" s="249"/>
      <c r="AA551" s="249"/>
      <c r="AB551" s="249"/>
      <c r="AC551" s="62"/>
    </row>
    <row r="552" spans="1:29" s="85" customFormat="1" ht="12.75">
      <c r="A552" s="62"/>
      <c r="B552" s="62"/>
      <c r="C552" s="229"/>
      <c r="D552" s="62"/>
      <c r="E552" s="62"/>
      <c r="F552" s="62"/>
      <c r="G552" s="94"/>
      <c r="H552" s="94"/>
      <c r="I552" s="62"/>
      <c r="J552" s="229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249"/>
      <c r="X552" s="249"/>
      <c r="Y552" s="249"/>
      <c r="Z552" s="249"/>
      <c r="AA552" s="249"/>
      <c r="AB552" s="249"/>
      <c r="AC552" s="62"/>
    </row>
    <row r="553" spans="1:29" s="85" customFormat="1" ht="12.75">
      <c r="A553" s="62"/>
      <c r="B553" s="62"/>
      <c r="C553" s="229"/>
      <c r="D553" s="62"/>
      <c r="E553" s="62"/>
      <c r="F553" s="62"/>
      <c r="G553" s="94"/>
      <c r="H553" s="249"/>
      <c r="I553" s="249"/>
      <c r="J553" s="249"/>
      <c r="K553" s="249"/>
      <c r="L553" s="249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249"/>
      <c r="Y553" s="249"/>
      <c r="Z553" s="249"/>
      <c r="AA553" s="249"/>
      <c r="AB553" s="249"/>
      <c r="AC553" s="62"/>
    </row>
    <row r="554" spans="1:29" s="85" customFormat="1" ht="12.75">
      <c r="A554" s="62"/>
      <c r="B554" s="62"/>
      <c r="C554" s="229"/>
      <c r="D554" s="62"/>
      <c r="E554" s="62"/>
      <c r="F554" s="62"/>
      <c r="G554" s="94"/>
      <c r="H554" s="94"/>
      <c r="I554" s="62"/>
      <c r="J554" s="229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249"/>
      <c r="Y554" s="249"/>
      <c r="Z554" s="249"/>
      <c r="AA554" s="249"/>
      <c r="AB554" s="249"/>
      <c r="AC554" s="62"/>
    </row>
    <row r="555" spans="1:29" s="85" customFormat="1" ht="12.75">
      <c r="A555" s="62"/>
      <c r="B555" s="62"/>
      <c r="C555" s="229"/>
      <c r="D555" s="62"/>
      <c r="E555" s="62"/>
      <c r="F555" s="62"/>
      <c r="G555" s="94"/>
      <c r="H555" s="249"/>
      <c r="I555" s="249"/>
      <c r="J555" s="249"/>
      <c r="K555" s="249"/>
      <c r="L555" s="249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249"/>
      <c r="Y555" s="249"/>
      <c r="Z555" s="249"/>
      <c r="AA555" s="249"/>
      <c r="AB555" s="249"/>
      <c r="AC555" s="62"/>
    </row>
    <row r="556" spans="1:28" s="85" customFormat="1" ht="12.75">
      <c r="A556" s="62"/>
      <c r="B556" s="62"/>
      <c r="C556" s="229"/>
      <c r="D556" s="62"/>
      <c r="E556" s="62"/>
      <c r="F556" s="62"/>
      <c r="G556" s="94"/>
      <c r="H556" s="94"/>
      <c r="I556" s="62"/>
      <c r="J556" s="229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249"/>
      <c r="Y556" s="249"/>
      <c r="Z556" s="249"/>
      <c r="AA556" s="249"/>
      <c r="AB556" s="249"/>
    </row>
    <row r="557" spans="1:29" s="85" customFormat="1" ht="12.75">
      <c r="A557" s="231"/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  <c r="AC557" s="231"/>
    </row>
    <row r="558" spans="1:29" s="85" customFormat="1" ht="12.75">
      <c r="A558" s="62"/>
      <c r="B558" s="62"/>
      <c r="C558" s="229"/>
      <c r="D558" s="62"/>
      <c r="E558" s="62"/>
      <c r="F558" s="62"/>
      <c r="G558" s="94"/>
      <c r="H558" s="229"/>
      <c r="I558" s="229"/>
      <c r="J558" s="229"/>
      <c r="K558" s="229"/>
      <c r="L558" s="229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229"/>
      <c r="Y558" s="229"/>
      <c r="Z558" s="229"/>
      <c r="AA558" s="229"/>
      <c r="AB558" s="229"/>
      <c r="AC558" s="62"/>
    </row>
    <row r="559" spans="1:29" s="85" customFormat="1" ht="12.75">
      <c r="A559" s="62"/>
      <c r="B559" s="62"/>
      <c r="C559" s="229"/>
      <c r="D559" s="62"/>
      <c r="E559" s="62"/>
      <c r="F559" s="62"/>
      <c r="G559" s="94"/>
      <c r="H559" s="94"/>
      <c r="I559" s="62"/>
      <c r="J559" s="229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229"/>
      <c r="Y559" s="232"/>
      <c r="Z559" s="232"/>
      <c r="AA559" s="232"/>
      <c r="AB559" s="232"/>
      <c r="AC559" s="62"/>
    </row>
    <row r="560" spans="1:29" s="85" customFormat="1" ht="12.75">
      <c r="A560" s="62"/>
      <c r="B560" s="62"/>
      <c r="C560" s="229"/>
      <c r="D560" s="62"/>
      <c r="E560" s="62"/>
      <c r="F560" s="62"/>
      <c r="G560" s="94"/>
      <c r="H560" s="229"/>
      <c r="I560" s="229"/>
      <c r="J560" s="229"/>
      <c r="K560" s="229"/>
      <c r="L560" s="229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229"/>
      <c r="Y560" s="229"/>
      <c r="Z560" s="229"/>
      <c r="AA560" s="229"/>
      <c r="AB560" s="229"/>
      <c r="AC560" s="62"/>
    </row>
    <row r="561" spans="1:29" s="85" customFormat="1" ht="12.75">
      <c r="A561" s="62"/>
      <c r="B561" s="62"/>
      <c r="C561" s="229"/>
      <c r="D561" s="62"/>
      <c r="E561" s="62"/>
      <c r="F561" s="62"/>
      <c r="G561" s="94"/>
      <c r="H561" s="94"/>
      <c r="I561" s="62"/>
      <c r="J561" s="229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229"/>
      <c r="Y561" s="229"/>
      <c r="Z561" s="229"/>
      <c r="AA561" s="229"/>
      <c r="AB561" s="229"/>
      <c r="AC561" s="62"/>
    </row>
    <row r="562" spans="1:29" s="85" customFormat="1" ht="12.75">
      <c r="A562" s="62"/>
      <c r="B562" s="99"/>
      <c r="C562" s="62"/>
      <c r="D562" s="62"/>
      <c r="E562" s="62"/>
      <c r="F562" s="62"/>
      <c r="G562" s="94"/>
      <c r="H562" s="94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s="85" customFormat="1" ht="12.75">
      <c r="A563" s="98"/>
      <c r="B563" s="98"/>
      <c r="C563" s="62"/>
      <c r="D563" s="62"/>
      <c r="E563" s="62"/>
      <c r="F563" s="62"/>
      <c r="G563" s="94"/>
      <c r="H563" s="94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98"/>
      <c r="Z563" s="98"/>
      <c r="AA563" s="62"/>
      <c r="AB563" s="62"/>
      <c r="AC563" s="62"/>
    </row>
    <row r="564" spans="1:29" s="85" customFormat="1" ht="12.75">
      <c r="A564" s="98"/>
      <c r="B564" s="98"/>
      <c r="C564" s="62"/>
      <c r="D564" s="62"/>
      <c r="E564" s="62"/>
      <c r="F564" s="62"/>
      <c r="G564" s="94"/>
      <c r="H564" s="94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98"/>
      <c r="Z564" s="98"/>
      <c r="AA564" s="62"/>
      <c r="AB564" s="62"/>
      <c r="AC564" s="62"/>
    </row>
    <row r="565" spans="1:29" s="85" customFormat="1" ht="12.75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</row>
    <row r="566" spans="1:29" s="85" customFormat="1" ht="12.75">
      <c r="A566" s="231"/>
      <c r="B566" s="231"/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  <c r="AC566" s="231"/>
    </row>
    <row r="567" spans="1:29" s="85" customFormat="1" ht="12.75">
      <c r="A567" s="231"/>
      <c r="B567" s="231"/>
      <c r="C567" s="231"/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  <c r="AC567" s="231"/>
    </row>
    <row r="568" spans="1:29" s="85" customFormat="1" ht="12.75">
      <c r="A568" s="231"/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  <c r="AC568" s="231"/>
    </row>
    <row r="569" spans="1:29" s="85" customFormat="1" ht="12.75">
      <c r="A569" s="231"/>
      <c r="B569" s="231"/>
      <c r="C569" s="231"/>
      <c r="D569" s="231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</row>
    <row r="570" spans="1:29" s="85" customFormat="1" ht="12.75">
      <c r="A570" s="231"/>
      <c r="B570" s="231"/>
      <c r="C570" s="231"/>
      <c r="D570" s="231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</row>
    <row r="571" spans="1:29" s="85" customFormat="1" ht="12.75">
      <c r="A571" s="231"/>
      <c r="B571" s="231"/>
      <c r="C571" s="231"/>
      <c r="D571" s="231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</row>
    <row r="572" spans="1:29" s="85" customFormat="1" ht="12.75">
      <c r="A572" s="64"/>
      <c r="B572" s="64"/>
      <c r="C572" s="64"/>
      <c r="D572" s="64"/>
      <c r="E572" s="64"/>
      <c r="F572" s="64"/>
      <c r="G572" s="104"/>
      <c r="H572" s="10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</row>
    <row r="573" spans="1:29" s="85" customFormat="1" ht="12.75">
      <c r="A573" s="98"/>
      <c r="B573" s="98"/>
      <c r="C573" s="98"/>
      <c r="D573" s="98"/>
      <c r="E573" s="98"/>
      <c r="F573" s="98"/>
      <c r="G573" s="98"/>
      <c r="H573" s="105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259"/>
      <c r="W573" s="259"/>
      <c r="X573" s="259"/>
      <c r="Y573" s="259"/>
      <c r="Z573" s="259"/>
      <c r="AA573" s="98"/>
      <c r="AB573" s="98"/>
      <c r="AC573" s="98"/>
    </row>
    <row r="574" spans="1:29" s="85" customFormat="1" ht="12.75">
      <c r="A574" s="98"/>
      <c r="B574" s="64"/>
      <c r="C574" s="64"/>
      <c r="D574" s="64"/>
      <c r="E574" s="64"/>
      <c r="F574" s="64"/>
      <c r="G574" s="104"/>
      <c r="H574" s="10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</row>
    <row r="575" spans="1:29" s="85" customFormat="1" ht="12.75">
      <c r="A575" s="231"/>
      <c r="B575" s="231"/>
      <c r="C575" s="231"/>
      <c r="D575" s="231"/>
      <c r="E575" s="231"/>
      <c r="F575" s="231"/>
      <c r="G575" s="262"/>
      <c r="H575" s="262"/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31"/>
      <c r="Y575" s="231"/>
      <c r="Z575" s="259"/>
      <c r="AA575" s="259"/>
      <c r="AB575" s="259"/>
      <c r="AC575" s="231"/>
    </row>
    <row r="576" spans="1:29" s="85" customFormat="1" ht="12.75">
      <c r="A576" s="231"/>
      <c r="B576" s="231"/>
      <c r="C576" s="231"/>
      <c r="D576" s="231"/>
      <c r="E576" s="231"/>
      <c r="F576" s="231"/>
      <c r="G576" s="258"/>
      <c r="H576" s="258"/>
      <c r="I576" s="259"/>
      <c r="J576" s="259"/>
      <c r="K576" s="231"/>
      <c r="L576" s="231"/>
      <c r="M576" s="231"/>
      <c r="N576" s="259"/>
      <c r="O576" s="259"/>
      <c r="P576" s="231"/>
      <c r="Q576" s="231"/>
      <c r="R576" s="261"/>
      <c r="S576" s="259"/>
      <c r="T576" s="259"/>
      <c r="U576" s="231"/>
      <c r="V576" s="231"/>
      <c r="W576" s="261"/>
      <c r="X576" s="231"/>
      <c r="Y576" s="231"/>
      <c r="Z576" s="231"/>
      <c r="AA576" s="231"/>
      <c r="AB576" s="231"/>
      <c r="AC576" s="231"/>
    </row>
    <row r="577" spans="1:29" s="85" customFormat="1" ht="12.75">
      <c r="A577" s="231"/>
      <c r="B577" s="231"/>
      <c r="C577" s="231"/>
      <c r="D577" s="231"/>
      <c r="E577" s="231"/>
      <c r="F577" s="231"/>
      <c r="G577" s="258"/>
      <c r="H577" s="258"/>
      <c r="I577" s="231"/>
      <c r="J577" s="231"/>
      <c r="K577" s="231"/>
      <c r="L577" s="231"/>
      <c r="M577" s="231"/>
      <c r="N577" s="231"/>
      <c r="O577" s="231"/>
      <c r="P577" s="231"/>
      <c r="Q577" s="231"/>
      <c r="R577" s="261"/>
      <c r="S577" s="231"/>
      <c r="T577" s="231"/>
      <c r="U577" s="231"/>
      <c r="V577" s="231"/>
      <c r="W577" s="261"/>
      <c r="X577" s="231"/>
      <c r="Y577" s="231"/>
      <c r="Z577" s="231"/>
      <c r="AA577" s="231"/>
      <c r="AB577" s="231"/>
      <c r="AC577" s="231"/>
    </row>
    <row r="578" spans="1:29" s="85" customFormat="1" ht="12.75">
      <c r="A578" s="231"/>
      <c r="B578" s="231"/>
      <c r="C578" s="231"/>
      <c r="D578" s="231"/>
      <c r="E578" s="231"/>
      <c r="F578" s="231"/>
      <c r="G578" s="258"/>
      <c r="H578" s="258"/>
      <c r="I578" s="231"/>
      <c r="J578" s="231"/>
      <c r="K578" s="231"/>
      <c r="L578" s="231"/>
      <c r="M578" s="231"/>
      <c r="N578" s="231"/>
      <c r="O578" s="231"/>
      <c r="P578" s="231"/>
      <c r="Q578" s="231"/>
      <c r="R578" s="261"/>
      <c r="S578" s="231"/>
      <c r="T578" s="231"/>
      <c r="U578" s="231"/>
      <c r="V578" s="231"/>
      <c r="W578" s="261"/>
      <c r="X578" s="231"/>
      <c r="Y578" s="231"/>
      <c r="Z578" s="231"/>
      <c r="AA578" s="231"/>
      <c r="AB578" s="231"/>
      <c r="AC578" s="231"/>
    </row>
    <row r="579" spans="1:29" s="85" customFormat="1" ht="12.75">
      <c r="A579" s="231"/>
      <c r="B579" s="106"/>
      <c r="C579" s="231"/>
      <c r="D579" s="107"/>
      <c r="E579" s="107"/>
      <c r="F579" s="107"/>
      <c r="G579" s="108"/>
      <c r="H579" s="108"/>
      <c r="I579" s="109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3"/>
      <c r="Y579" s="93"/>
      <c r="Z579" s="66"/>
      <c r="AA579" s="65"/>
      <c r="AB579" s="89"/>
      <c r="AC579" s="64"/>
    </row>
    <row r="580" spans="1:29" s="85" customFormat="1" ht="12.75">
      <c r="A580" s="231"/>
      <c r="B580" s="106"/>
      <c r="C580" s="231"/>
      <c r="D580" s="107"/>
      <c r="E580" s="107"/>
      <c r="F580" s="107"/>
      <c r="G580" s="108"/>
      <c r="H580" s="108"/>
      <c r="I580" s="109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80"/>
      <c r="Y580" s="93"/>
      <c r="Z580" s="66"/>
      <c r="AA580" s="65"/>
      <c r="AB580" s="89"/>
      <c r="AC580" s="64"/>
    </row>
    <row r="581" spans="1:29" s="85" customFormat="1" ht="12.75">
      <c r="A581" s="231"/>
      <c r="B581" s="106"/>
      <c r="C581" s="231"/>
      <c r="D581" s="107"/>
      <c r="E581" s="107"/>
      <c r="F581" s="107"/>
      <c r="G581" s="108"/>
      <c r="H581" s="108"/>
      <c r="I581" s="109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3"/>
      <c r="Y581" s="93"/>
      <c r="Z581" s="66"/>
      <c r="AA581" s="65"/>
      <c r="AB581" s="89"/>
      <c r="AC581" s="64"/>
    </row>
    <row r="582" spans="1:29" s="85" customFormat="1" ht="12.75">
      <c r="A582" s="231"/>
      <c r="B582" s="106"/>
      <c r="C582" s="231"/>
      <c r="D582" s="107"/>
      <c r="E582" s="107"/>
      <c r="F582" s="107"/>
      <c r="G582" s="108"/>
      <c r="H582" s="108"/>
      <c r="I582" s="109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3"/>
      <c r="Y582" s="93"/>
      <c r="Z582" s="66"/>
      <c r="AA582" s="65"/>
      <c r="AB582" s="89"/>
      <c r="AC582" s="64"/>
    </row>
    <row r="583" spans="1:29" s="85" customFormat="1" ht="12.75">
      <c r="A583" s="231"/>
      <c r="B583" s="106"/>
      <c r="C583" s="231"/>
      <c r="D583" s="107"/>
      <c r="E583" s="107"/>
      <c r="F583" s="107"/>
      <c r="G583" s="108"/>
      <c r="H583" s="108"/>
      <c r="I583" s="109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3"/>
      <c r="Y583" s="93"/>
      <c r="Z583" s="66"/>
      <c r="AA583" s="65"/>
      <c r="AB583" s="89"/>
      <c r="AC583" s="64"/>
    </row>
    <row r="584" spans="1:29" s="85" customFormat="1" ht="12.75">
      <c r="A584" s="231"/>
      <c r="B584" s="106"/>
      <c r="C584" s="231"/>
      <c r="D584" s="107"/>
      <c r="E584" s="107"/>
      <c r="F584" s="107"/>
      <c r="G584" s="108"/>
      <c r="H584" s="108"/>
      <c r="I584" s="109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80"/>
      <c r="Y584" s="93"/>
      <c r="Z584" s="66"/>
      <c r="AA584" s="65"/>
      <c r="AB584" s="89"/>
      <c r="AC584" s="64"/>
    </row>
    <row r="585" spans="1:29" s="85" customFormat="1" ht="12.75">
      <c r="A585" s="231"/>
      <c r="B585" s="106"/>
      <c r="C585" s="231"/>
      <c r="D585" s="107"/>
      <c r="E585" s="107"/>
      <c r="F585" s="107"/>
      <c r="G585" s="108"/>
      <c r="H585" s="108"/>
      <c r="I585" s="109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80"/>
      <c r="Y585" s="93"/>
      <c r="Z585" s="66"/>
      <c r="AA585" s="65"/>
      <c r="AB585" s="89"/>
      <c r="AC585" s="64"/>
    </row>
    <row r="586" spans="1:29" s="85" customFormat="1" ht="12.75">
      <c r="A586" s="231"/>
      <c r="B586" s="65"/>
      <c r="C586" s="231"/>
      <c r="D586" s="107"/>
      <c r="E586" s="107"/>
      <c r="F586" s="107"/>
      <c r="G586" s="108"/>
      <c r="H586" s="108"/>
      <c r="I586" s="109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80"/>
      <c r="Y586" s="64"/>
      <c r="Z586" s="66"/>
      <c r="AA586" s="74"/>
      <c r="AB586" s="66"/>
      <c r="AC586" s="92"/>
    </row>
    <row r="587" spans="1:29" s="85" customFormat="1" ht="12.75">
      <c r="A587" s="231"/>
      <c r="B587" s="65"/>
      <c r="C587" s="231"/>
      <c r="D587" s="107"/>
      <c r="E587" s="107"/>
      <c r="F587" s="107"/>
      <c r="G587" s="108"/>
      <c r="H587" s="108"/>
      <c r="I587" s="109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80"/>
      <c r="Y587" s="64"/>
      <c r="Z587" s="66"/>
      <c r="AA587" s="74"/>
      <c r="AB587" s="66"/>
      <c r="AC587" s="92"/>
    </row>
    <row r="588" spans="1:29" s="85" customFormat="1" ht="12.75">
      <c r="A588" s="231"/>
      <c r="B588" s="106"/>
      <c r="C588" s="231"/>
      <c r="D588" s="107"/>
      <c r="E588" s="107"/>
      <c r="F588" s="107"/>
      <c r="G588" s="108"/>
      <c r="H588" s="108"/>
      <c r="I588" s="109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80"/>
      <c r="Y588" s="93"/>
      <c r="Z588" s="66"/>
      <c r="AA588" s="65"/>
      <c r="AB588" s="66"/>
      <c r="AC588" s="92"/>
    </row>
    <row r="589" spans="1:29" s="85" customFormat="1" ht="12.75">
      <c r="A589" s="231"/>
      <c r="B589" s="106"/>
      <c r="C589" s="231"/>
      <c r="D589" s="107"/>
      <c r="E589" s="107"/>
      <c r="F589" s="107"/>
      <c r="G589" s="108"/>
      <c r="H589" s="108"/>
      <c r="I589" s="109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80"/>
      <c r="Y589" s="64"/>
      <c r="Z589" s="66"/>
      <c r="AA589" s="74"/>
      <c r="AB589" s="66"/>
      <c r="AC589" s="92"/>
    </row>
    <row r="590" spans="1:29" s="85" customFormat="1" ht="12.75">
      <c r="A590" s="231"/>
      <c r="B590" s="106"/>
      <c r="C590" s="231"/>
      <c r="D590" s="107"/>
      <c r="E590" s="107"/>
      <c r="F590" s="107"/>
      <c r="G590" s="108"/>
      <c r="H590" s="108"/>
      <c r="I590" s="109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80"/>
      <c r="Y590" s="93"/>
      <c r="Z590" s="66"/>
      <c r="AA590" s="65"/>
      <c r="AB590" s="89"/>
      <c r="AC590" s="92"/>
    </row>
    <row r="591" spans="1:29" s="85" customFormat="1" ht="12.75">
      <c r="A591" s="231"/>
      <c r="B591" s="106"/>
      <c r="C591" s="231"/>
      <c r="D591" s="107"/>
      <c r="E591" s="107"/>
      <c r="F591" s="107"/>
      <c r="G591" s="108"/>
      <c r="H591" s="108"/>
      <c r="I591" s="109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80"/>
      <c r="Y591" s="64"/>
      <c r="Z591" s="66"/>
      <c r="AA591" s="74"/>
      <c r="AB591" s="66"/>
      <c r="AC591" s="92"/>
    </row>
    <row r="592" spans="1:29" s="85" customFormat="1" ht="12.75">
      <c r="A592" s="231"/>
      <c r="B592" s="106"/>
      <c r="C592" s="231"/>
      <c r="D592" s="107"/>
      <c r="E592" s="107"/>
      <c r="F592" s="107"/>
      <c r="G592" s="108"/>
      <c r="H592" s="108"/>
      <c r="I592" s="109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80"/>
      <c r="Y592" s="93"/>
      <c r="Z592" s="66"/>
      <c r="AA592" s="65"/>
      <c r="AB592" s="66"/>
      <c r="AC592" s="92"/>
    </row>
    <row r="593" spans="1:29" s="85" customFormat="1" ht="12.75">
      <c r="A593" s="231"/>
      <c r="B593" s="106"/>
      <c r="C593" s="231"/>
      <c r="D593" s="107"/>
      <c r="E593" s="107"/>
      <c r="F593" s="107"/>
      <c r="G593" s="108"/>
      <c r="H593" s="108"/>
      <c r="I593" s="109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80"/>
      <c r="Y593" s="64"/>
      <c r="Z593" s="66"/>
      <c r="AA593" s="74"/>
      <c r="AB593" s="66"/>
      <c r="AC593" s="92"/>
    </row>
    <row r="594" spans="1:29" s="85" customFormat="1" ht="12.75">
      <c r="A594" s="231"/>
      <c r="B594" s="106"/>
      <c r="C594" s="231"/>
      <c r="D594" s="107"/>
      <c r="E594" s="107"/>
      <c r="F594" s="107"/>
      <c r="G594" s="108"/>
      <c r="H594" s="108"/>
      <c r="I594" s="109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80"/>
      <c r="Y594" s="64"/>
      <c r="Z594" s="66"/>
      <c r="AA594" s="74"/>
      <c r="AB594" s="66"/>
      <c r="AC594" s="92"/>
    </row>
    <row r="595" spans="1:29" s="85" customFormat="1" ht="12.75">
      <c r="A595" s="231"/>
      <c r="B595" s="106"/>
      <c r="C595" s="231"/>
      <c r="D595" s="107"/>
      <c r="E595" s="107"/>
      <c r="F595" s="107"/>
      <c r="G595" s="108"/>
      <c r="H595" s="108"/>
      <c r="I595" s="109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80"/>
      <c r="Y595" s="93"/>
      <c r="Z595" s="66"/>
      <c r="AA595" s="65"/>
      <c r="AB595" s="89"/>
      <c r="AC595" s="92"/>
    </row>
    <row r="596" spans="1:29" s="85" customFormat="1" ht="12.75">
      <c r="A596" s="231"/>
      <c r="B596" s="106"/>
      <c r="C596" s="231"/>
      <c r="D596" s="107"/>
      <c r="E596" s="107"/>
      <c r="F596" s="107"/>
      <c r="G596" s="108"/>
      <c r="H596" s="108"/>
      <c r="I596" s="109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80"/>
      <c r="Y596" s="93"/>
      <c r="Z596" s="66"/>
      <c r="AA596" s="65"/>
      <c r="AB596" s="66"/>
      <c r="AC596" s="92"/>
    </row>
    <row r="597" spans="1:29" s="85" customFormat="1" ht="12.75">
      <c r="A597" s="231"/>
      <c r="B597" s="106"/>
      <c r="C597" s="231"/>
      <c r="D597" s="107"/>
      <c r="E597" s="107"/>
      <c r="F597" s="107"/>
      <c r="G597" s="108"/>
      <c r="H597" s="108"/>
      <c r="I597" s="109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80"/>
      <c r="Y597" s="93"/>
      <c r="Z597" s="66"/>
      <c r="AA597" s="65"/>
      <c r="AB597" s="89"/>
      <c r="AC597" s="64"/>
    </row>
    <row r="598" spans="1:29" s="85" customFormat="1" ht="12.75">
      <c r="A598" s="231"/>
      <c r="B598" s="110"/>
      <c r="C598" s="231"/>
      <c r="D598" s="111"/>
      <c r="E598" s="107"/>
      <c r="F598" s="107"/>
      <c r="G598" s="108"/>
      <c r="H598" s="108"/>
      <c r="I598" s="10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80"/>
      <c r="Y598" s="64"/>
      <c r="Z598" s="66"/>
      <c r="AA598" s="74"/>
      <c r="AB598" s="66"/>
      <c r="AC598" s="92"/>
    </row>
    <row r="599" spans="1:29" s="85" customFormat="1" ht="12.75">
      <c r="A599" s="231"/>
      <c r="B599" s="106"/>
      <c r="C599" s="231"/>
      <c r="D599" s="107"/>
      <c r="E599" s="107"/>
      <c r="F599" s="107"/>
      <c r="G599" s="108"/>
      <c r="H599" s="108"/>
      <c r="I599" s="109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80"/>
      <c r="Y599" s="93"/>
      <c r="Z599" s="66"/>
      <c r="AA599" s="65"/>
      <c r="AB599" s="89"/>
      <c r="AC599" s="92"/>
    </row>
    <row r="600" spans="1:29" s="85" customFormat="1" ht="12.75">
      <c r="A600" s="231"/>
      <c r="B600" s="106"/>
      <c r="C600" s="231"/>
      <c r="D600" s="107"/>
      <c r="E600" s="107"/>
      <c r="F600" s="107"/>
      <c r="G600" s="108"/>
      <c r="H600" s="108"/>
      <c r="I600" s="109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80"/>
      <c r="Y600" s="93"/>
      <c r="Z600" s="66"/>
      <c r="AA600" s="65"/>
      <c r="AB600" s="89"/>
      <c r="AC600" s="92"/>
    </row>
    <row r="601" spans="1:29" s="85" customFormat="1" ht="12.75">
      <c r="A601" s="231"/>
      <c r="B601" s="106"/>
      <c r="C601" s="231"/>
      <c r="D601" s="111"/>
      <c r="E601" s="112"/>
      <c r="F601" s="107"/>
      <c r="G601" s="108"/>
      <c r="H601" s="108"/>
      <c r="I601" s="109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80"/>
      <c r="Y601" s="64"/>
      <c r="Z601" s="66"/>
      <c r="AA601" s="66"/>
      <c r="AB601" s="64"/>
      <c r="AC601" s="92"/>
    </row>
    <row r="602" spans="1:29" s="85" customFormat="1" ht="12.75">
      <c r="A602" s="231"/>
      <c r="B602" s="106"/>
      <c r="C602" s="231"/>
      <c r="D602" s="107"/>
      <c r="E602" s="107"/>
      <c r="F602" s="107"/>
      <c r="G602" s="108"/>
      <c r="H602" s="108"/>
      <c r="I602" s="109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80"/>
      <c r="Y602" s="93"/>
      <c r="Z602" s="66"/>
      <c r="AA602" s="65"/>
      <c r="AB602" s="89"/>
      <c r="AC602" s="92"/>
    </row>
    <row r="603" spans="1:29" s="85" customFormat="1" ht="12.75">
      <c r="A603" s="231"/>
      <c r="B603" s="106"/>
      <c r="C603" s="231"/>
      <c r="D603" s="111"/>
      <c r="E603" s="112"/>
      <c r="F603" s="107"/>
      <c r="G603" s="108"/>
      <c r="H603" s="108"/>
      <c r="I603" s="109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80"/>
      <c r="Y603" s="64"/>
      <c r="Z603" s="66"/>
      <c r="AA603" s="66"/>
      <c r="AB603" s="64"/>
      <c r="AC603" s="92"/>
    </row>
    <row r="604" spans="1:29" s="85" customFormat="1" ht="12.75">
      <c r="A604" s="231"/>
      <c r="B604" s="106"/>
      <c r="C604" s="231"/>
      <c r="D604" s="66"/>
      <c r="E604" s="66"/>
      <c r="F604" s="66"/>
      <c r="G604" s="68"/>
      <c r="H604" s="68"/>
      <c r="I604" s="69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3"/>
      <c r="Y604" s="93"/>
      <c r="Z604" s="66"/>
      <c r="AA604" s="65"/>
      <c r="AB604" s="89"/>
      <c r="AC604" s="64"/>
    </row>
    <row r="605" spans="1:29" s="85" customFormat="1" ht="12.75">
      <c r="A605" s="113"/>
      <c r="B605" s="106"/>
      <c r="C605" s="231"/>
      <c r="D605" s="64"/>
      <c r="E605" s="64"/>
      <c r="F605" s="66"/>
      <c r="G605" s="68"/>
      <c r="H605" s="68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4"/>
      <c r="Y605" s="64"/>
      <c r="Z605" s="64"/>
      <c r="AA605" s="64"/>
      <c r="AB605" s="64"/>
      <c r="AC605" s="64"/>
    </row>
    <row r="606" spans="1:29" s="85" customFormat="1" ht="12.75">
      <c r="A606" s="62"/>
      <c r="B606" s="62"/>
      <c r="C606" s="62"/>
      <c r="D606" s="62"/>
      <c r="E606" s="62"/>
      <c r="F606" s="62"/>
      <c r="G606" s="94"/>
      <c r="H606" s="95"/>
      <c r="I606" s="96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62"/>
      <c r="AA606" s="62"/>
      <c r="AB606" s="62"/>
      <c r="AC606" s="62"/>
    </row>
    <row r="607" spans="1:29" s="85" customFormat="1" ht="12.75">
      <c r="A607" s="62"/>
      <c r="B607" s="62"/>
      <c r="C607" s="62"/>
      <c r="D607" s="62"/>
      <c r="E607" s="62"/>
      <c r="F607" s="62"/>
      <c r="G607" s="94"/>
      <c r="H607" s="95"/>
      <c r="I607" s="96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8"/>
      <c r="Y607" s="98"/>
      <c r="Z607" s="62"/>
      <c r="AA607" s="62"/>
      <c r="AB607" s="62"/>
      <c r="AC607" s="62"/>
    </row>
    <row r="608" spans="1:29" s="85" customFormat="1" ht="12.75">
      <c r="A608" s="62"/>
      <c r="B608" s="62"/>
      <c r="C608" s="62"/>
      <c r="D608" s="62"/>
      <c r="E608" s="62"/>
      <c r="F608" s="62"/>
      <c r="G608" s="94"/>
      <c r="H608" s="95"/>
      <c r="I608" s="96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8"/>
      <c r="Y608" s="98"/>
      <c r="Z608" s="62"/>
      <c r="AA608" s="62"/>
      <c r="AB608" s="62"/>
      <c r="AC608" s="62"/>
    </row>
    <row r="609" spans="1:29" s="85" customFormat="1" ht="12.75">
      <c r="A609" s="62"/>
      <c r="B609" s="62"/>
      <c r="C609" s="62"/>
      <c r="D609" s="62"/>
      <c r="E609" s="62"/>
      <c r="F609" s="62"/>
      <c r="G609" s="94"/>
      <c r="H609" s="95"/>
      <c r="I609" s="96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8"/>
      <c r="Y609" s="98"/>
      <c r="Z609" s="62"/>
      <c r="AA609" s="62"/>
      <c r="AB609" s="62"/>
      <c r="AC609" s="62"/>
    </row>
    <row r="610" spans="1:29" s="85" customFormat="1" ht="12.75">
      <c r="A610" s="62"/>
      <c r="B610" s="62"/>
      <c r="C610" s="62"/>
      <c r="D610" s="62"/>
      <c r="E610" s="62"/>
      <c r="F610" s="62"/>
      <c r="G610" s="94"/>
      <c r="H610" s="95"/>
      <c r="I610" s="97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5"/>
      <c r="Y610" s="115"/>
      <c r="Z610" s="62"/>
      <c r="AA610" s="62"/>
      <c r="AB610" s="62"/>
      <c r="AC610" s="62"/>
    </row>
    <row r="611" spans="1:29" s="85" customFormat="1" ht="12.75">
      <c r="A611" s="62"/>
      <c r="B611" s="62"/>
      <c r="C611" s="62"/>
      <c r="D611" s="62"/>
      <c r="E611" s="62"/>
      <c r="F611" s="62"/>
      <c r="G611" s="94"/>
      <c r="H611" s="95"/>
      <c r="I611" s="96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8"/>
      <c r="Y611" s="98"/>
      <c r="Z611" s="62"/>
      <c r="AA611" s="62"/>
      <c r="AB611" s="62"/>
      <c r="AC611" s="62"/>
    </row>
    <row r="612" spans="1:29" s="85" customFormat="1" ht="12.75">
      <c r="A612" s="62"/>
      <c r="B612" s="62"/>
      <c r="C612" s="62"/>
      <c r="D612" s="62"/>
      <c r="E612" s="62"/>
      <c r="F612" s="62"/>
      <c r="G612" s="94"/>
      <c r="H612" s="95"/>
      <c r="I612" s="96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8"/>
      <c r="Y612" s="98"/>
      <c r="Z612" s="62"/>
      <c r="AA612" s="62"/>
      <c r="AB612" s="62"/>
      <c r="AC612" s="62"/>
    </row>
    <row r="613" spans="1:29" s="85" customFormat="1" ht="12.75">
      <c r="A613" s="62"/>
      <c r="B613" s="62"/>
      <c r="C613" s="229"/>
      <c r="D613" s="62"/>
      <c r="E613" s="62"/>
      <c r="F613" s="62"/>
      <c r="G613" s="249"/>
      <c r="H613" s="249"/>
      <c r="I613" s="249"/>
      <c r="J613" s="249"/>
      <c r="K613" s="249"/>
      <c r="L613" s="249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249"/>
      <c r="X613" s="249"/>
      <c r="Y613" s="249"/>
      <c r="Z613" s="249"/>
      <c r="AA613" s="249"/>
      <c r="AB613" s="249"/>
      <c r="AC613" s="62"/>
    </row>
    <row r="614" spans="1:29" s="85" customFormat="1" ht="12.75">
      <c r="A614" s="62"/>
      <c r="B614" s="62"/>
      <c r="C614" s="229"/>
      <c r="D614" s="62"/>
      <c r="E614" s="62"/>
      <c r="F614" s="62"/>
      <c r="G614" s="94"/>
      <c r="H614" s="94"/>
      <c r="I614" s="62"/>
      <c r="J614" s="229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249"/>
      <c r="X614" s="249"/>
      <c r="Y614" s="249"/>
      <c r="Z614" s="249"/>
      <c r="AA614" s="249"/>
      <c r="AB614" s="249"/>
      <c r="AC614" s="62"/>
    </row>
    <row r="615" spans="3:29" s="85" customFormat="1" ht="12.75">
      <c r="C615" s="229"/>
      <c r="D615" s="62"/>
      <c r="E615" s="62"/>
      <c r="F615" s="62"/>
      <c r="G615" s="94"/>
      <c r="H615" s="94"/>
      <c r="I615" s="62"/>
      <c r="J615" s="229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249"/>
      <c r="Y615" s="260"/>
      <c r="Z615" s="260"/>
      <c r="AA615" s="260"/>
      <c r="AB615" s="260"/>
      <c r="AC615" s="62"/>
    </row>
    <row r="616" spans="1:29" s="85" customFormat="1" ht="12.75">
      <c r="A616" s="62"/>
      <c r="B616" s="62"/>
      <c r="C616" s="229"/>
      <c r="D616" s="62"/>
      <c r="E616" s="62"/>
      <c r="F616" s="62"/>
      <c r="G616" s="94"/>
      <c r="H616" s="94"/>
      <c r="I616" s="62"/>
      <c r="J616" s="229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249"/>
      <c r="Y616" s="249"/>
      <c r="Z616" s="249"/>
      <c r="AA616" s="249"/>
      <c r="AB616" s="249"/>
      <c r="AC616" s="62"/>
    </row>
    <row r="617" spans="1:29" s="85" customFormat="1" ht="12.75">
      <c r="A617" s="231"/>
      <c r="B617" s="231"/>
      <c r="C617" s="231"/>
      <c r="D617" s="231"/>
      <c r="E617" s="231"/>
      <c r="F617" s="231"/>
      <c r="G617" s="230"/>
      <c r="H617" s="230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  <c r="AC617" s="231"/>
    </row>
    <row r="618" spans="1:29" s="85" customFormat="1" ht="12.75">
      <c r="A618" s="66"/>
      <c r="B618" s="65"/>
      <c r="C618" s="64"/>
      <c r="D618" s="66"/>
      <c r="E618" s="67"/>
      <c r="F618" s="66"/>
      <c r="G618" s="68"/>
      <c r="H618" s="68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70"/>
      <c r="Y618" s="66"/>
      <c r="Z618" s="66"/>
      <c r="AA618" s="126"/>
      <c r="AB618" s="66"/>
      <c r="AC618" s="64"/>
    </row>
    <row r="619" spans="1:29" s="85" customFormat="1" ht="12.75">
      <c r="A619" s="62"/>
      <c r="B619" s="62"/>
      <c r="C619" s="229"/>
      <c r="D619" s="62"/>
      <c r="E619" s="62"/>
      <c r="F619" s="62"/>
      <c r="G619" s="94"/>
      <c r="H619" s="229"/>
      <c r="I619" s="229"/>
      <c r="J619" s="229"/>
      <c r="K619" s="229"/>
      <c r="L619" s="229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229"/>
      <c r="Y619" s="229"/>
      <c r="Z619" s="229"/>
      <c r="AA619" s="229"/>
      <c r="AB619" s="229"/>
      <c r="AC619" s="62"/>
    </row>
    <row r="620" spans="1:29" s="85" customFormat="1" ht="12.75">
      <c r="A620" s="62"/>
      <c r="B620" s="62"/>
      <c r="C620" s="229"/>
      <c r="D620" s="62"/>
      <c r="E620" s="62"/>
      <c r="F620" s="62"/>
      <c r="G620" s="94"/>
      <c r="H620" s="94"/>
      <c r="I620" s="62"/>
      <c r="J620" s="229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229"/>
      <c r="Y620" s="232"/>
      <c r="Z620" s="232"/>
      <c r="AA620" s="232"/>
      <c r="AB620" s="232"/>
      <c r="AC620" s="62"/>
    </row>
    <row r="621" spans="1:29" s="85" customFormat="1" ht="12.75">
      <c r="A621" s="62"/>
      <c r="B621" s="62"/>
      <c r="C621" s="229"/>
      <c r="D621" s="62"/>
      <c r="E621" s="62"/>
      <c r="F621" s="62"/>
      <c r="G621" s="94"/>
      <c r="H621" s="249"/>
      <c r="I621" s="249"/>
      <c r="J621" s="249"/>
      <c r="K621" s="249"/>
      <c r="L621" s="249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249"/>
      <c r="Y621" s="249"/>
      <c r="Z621" s="249"/>
      <c r="AA621" s="249"/>
      <c r="AB621" s="249"/>
      <c r="AC621" s="62"/>
    </row>
    <row r="622" spans="1:29" s="85" customFormat="1" ht="12.75">
      <c r="A622" s="62"/>
      <c r="B622" s="62"/>
      <c r="C622" s="229"/>
      <c r="D622" s="62"/>
      <c r="E622" s="62"/>
      <c r="F622" s="62"/>
      <c r="G622" s="94"/>
      <c r="H622" s="94"/>
      <c r="I622" s="62"/>
      <c r="J622" s="229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249"/>
      <c r="Y622" s="260"/>
      <c r="Z622" s="260"/>
      <c r="AA622" s="260"/>
      <c r="AB622" s="260"/>
      <c r="AC622" s="62"/>
    </row>
    <row r="623" spans="1:29" s="85" customFormat="1" ht="12.75">
      <c r="A623" s="62"/>
      <c r="B623" s="99"/>
      <c r="C623" s="62"/>
      <c r="D623" s="62"/>
      <c r="E623" s="62"/>
      <c r="F623" s="62"/>
      <c r="G623" s="94"/>
      <c r="H623" s="94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spans="1:29" s="85" customFormat="1" ht="12.75">
      <c r="A624" s="62"/>
      <c r="B624" s="182"/>
      <c r="C624" s="62"/>
      <c r="D624" s="62"/>
      <c r="E624" s="62"/>
      <c r="F624" s="62"/>
      <c r="G624" s="94"/>
      <c r="H624" s="94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spans="1:29" s="85" customFormat="1" ht="12.75">
      <c r="A625" s="98"/>
      <c r="B625" s="98"/>
      <c r="C625" s="62"/>
      <c r="D625" s="62"/>
      <c r="E625" s="62"/>
      <c r="F625" s="62"/>
      <c r="G625" s="94"/>
      <c r="H625" s="94"/>
      <c r="I625" s="62"/>
      <c r="J625" s="62"/>
      <c r="K625" s="62"/>
      <c r="L625" s="62"/>
      <c r="M625" s="62"/>
      <c r="N625" s="147"/>
      <c r="O625" s="147"/>
      <c r="P625" s="147"/>
      <c r="Q625" s="62"/>
      <c r="R625" s="62"/>
      <c r="S625" s="62"/>
      <c r="T625" s="62"/>
      <c r="U625" s="62"/>
      <c r="V625" s="62"/>
      <c r="W625" s="62"/>
      <c r="X625" s="62"/>
      <c r="Y625" s="98"/>
      <c r="Z625" s="98"/>
      <c r="AA625" s="62"/>
      <c r="AB625" s="62"/>
      <c r="AC625" s="62"/>
    </row>
    <row r="626" spans="1:29" ht="12.75">
      <c r="A626" s="98"/>
      <c r="B626" s="98"/>
      <c r="C626" s="62"/>
      <c r="D626" s="62"/>
      <c r="E626" s="62"/>
      <c r="F626" s="62"/>
      <c r="G626" s="94"/>
      <c r="H626" s="94"/>
      <c r="I626" s="62"/>
      <c r="J626" s="62"/>
      <c r="K626" s="62"/>
      <c r="L626" s="62"/>
      <c r="M626" s="62"/>
      <c r="N626" s="131"/>
      <c r="O626" s="131"/>
      <c r="P626" s="131"/>
      <c r="Q626" s="62"/>
      <c r="R626" s="62"/>
      <c r="S626" s="62"/>
      <c r="T626" s="62"/>
      <c r="U626" s="62"/>
      <c r="V626" s="62"/>
      <c r="W626" s="62"/>
      <c r="X626" s="62"/>
      <c r="Y626" s="98"/>
      <c r="Z626" s="98"/>
      <c r="AA626" s="62"/>
      <c r="AB626" s="62"/>
      <c r="AC626" s="62"/>
    </row>
    <row r="627" spans="1:29" ht="12.75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</row>
    <row r="628" spans="1:29" ht="12.75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</row>
    <row r="629" spans="1:29" ht="12.75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</row>
    <row r="630" spans="1:29" ht="12.75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</row>
    <row r="631" spans="1:29" ht="12.75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</row>
    <row r="632" spans="1:29" ht="12.75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</row>
    <row r="633" spans="1:29" ht="12.75">
      <c r="A633" s="64"/>
      <c r="B633" s="64"/>
      <c r="C633" s="64"/>
      <c r="D633" s="64"/>
      <c r="E633" s="64"/>
      <c r="F633" s="64"/>
      <c r="G633" s="104"/>
      <c r="H633" s="10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</row>
    <row r="634" spans="1:29" ht="12.75">
      <c r="A634" s="98"/>
      <c r="B634" s="98"/>
      <c r="C634" s="98"/>
      <c r="D634" s="98"/>
      <c r="E634" s="98"/>
      <c r="F634" s="98"/>
      <c r="G634" s="98"/>
      <c r="H634" s="105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259"/>
      <c r="W634" s="259"/>
      <c r="X634" s="259"/>
      <c r="Y634" s="259"/>
      <c r="Z634" s="259"/>
      <c r="AA634" s="98"/>
      <c r="AB634" s="98"/>
      <c r="AC634" s="98"/>
    </row>
    <row r="635" spans="1:29" ht="12.7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</row>
    <row r="636" spans="1:29" ht="12.75">
      <c r="A636" s="64"/>
      <c r="B636" s="64"/>
      <c r="C636" s="64"/>
      <c r="D636" s="64"/>
      <c r="E636" s="64"/>
      <c r="F636" s="64"/>
      <c r="G636" s="104"/>
      <c r="H636" s="10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</row>
    <row r="637" spans="1:29" ht="12.75">
      <c r="A637" s="98"/>
      <c r="B637" s="64"/>
      <c r="C637" s="64"/>
      <c r="D637" s="64"/>
      <c r="E637" s="64"/>
      <c r="F637" s="64"/>
      <c r="G637" s="104"/>
      <c r="H637" s="10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</row>
    <row r="638" spans="1:29" ht="12.75">
      <c r="A638" s="128"/>
      <c r="B638" s="128"/>
      <c r="C638" s="128"/>
      <c r="D638" s="128"/>
      <c r="E638" s="128"/>
      <c r="F638" s="128"/>
      <c r="G638" s="129"/>
      <c r="H638" s="129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</row>
    <row r="639" spans="1:29" ht="12.75">
      <c r="A639" s="128"/>
      <c r="B639" s="128"/>
      <c r="C639" s="128"/>
      <c r="D639" s="128"/>
      <c r="E639" s="128"/>
      <c r="F639" s="128"/>
      <c r="G639" s="129"/>
      <c r="H639" s="129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</row>
    <row r="640" spans="1:29" ht="12.75">
      <c r="A640" s="128"/>
      <c r="B640" s="128"/>
      <c r="C640" s="128"/>
      <c r="D640" s="128"/>
      <c r="E640" s="128"/>
      <c r="F640" s="128"/>
      <c r="G640" s="129"/>
      <c r="H640" s="129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</row>
    <row r="641" spans="1:29" ht="12.75">
      <c r="A641" s="128"/>
      <c r="B641" s="128"/>
      <c r="C641" s="128"/>
      <c r="D641" s="128"/>
      <c r="E641" s="128"/>
      <c r="F641" s="128"/>
      <c r="G641" s="129"/>
      <c r="H641" s="129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</row>
    <row r="642" spans="1:29" ht="12.75">
      <c r="A642" s="128"/>
      <c r="B642" s="128"/>
      <c r="C642" s="128"/>
      <c r="D642" s="128"/>
      <c r="E642" s="128"/>
      <c r="F642" s="128"/>
      <c r="G642" s="129"/>
      <c r="H642" s="129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</row>
    <row r="643" spans="1:29" ht="12.75">
      <c r="A643" s="128"/>
      <c r="B643" s="128"/>
      <c r="C643" s="128"/>
      <c r="D643" s="128"/>
      <c r="E643" s="128"/>
      <c r="F643" s="128"/>
      <c r="G643" s="129"/>
      <c r="H643" s="129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</row>
    <row r="644" spans="1:29" ht="12.75">
      <c r="A644" s="66"/>
      <c r="B644" s="65"/>
      <c r="C644" s="128"/>
      <c r="D644" s="66"/>
      <c r="E644" s="66"/>
      <c r="F644" s="66"/>
      <c r="G644" s="68"/>
      <c r="H644" s="68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88"/>
      <c r="Y644" s="88"/>
      <c r="Z644" s="66"/>
      <c r="AA644" s="89"/>
      <c r="AB644" s="89"/>
      <c r="AC644" s="92"/>
    </row>
    <row r="645" spans="1:29" ht="12.75">
      <c r="A645" s="66"/>
      <c r="B645" s="79"/>
      <c r="C645" s="66"/>
      <c r="D645" s="64"/>
      <c r="E645" s="67"/>
      <c r="F645" s="66"/>
      <c r="G645" s="68"/>
      <c r="H645" s="68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80"/>
      <c r="Y645" s="80"/>
      <c r="Z645" s="66"/>
      <c r="AA645" s="89"/>
      <c r="AB645" s="89"/>
      <c r="AC645" s="64"/>
    </row>
    <row r="646" spans="1:29" ht="12.75">
      <c r="A646" s="65"/>
      <c r="B646" s="65"/>
      <c r="C646" s="66"/>
      <c r="D646" s="66"/>
      <c r="E646" s="66"/>
      <c r="F646" s="66"/>
      <c r="G646" s="68"/>
      <c r="H646" s="68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88"/>
      <c r="Y646" s="88"/>
      <c r="Z646" s="66"/>
      <c r="AA646" s="89"/>
      <c r="AB646" s="89"/>
      <c r="AC646" s="64"/>
    </row>
    <row r="647" spans="1:29" ht="12.75">
      <c r="A647" s="66"/>
      <c r="B647" s="79"/>
      <c r="C647" s="66"/>
      <c r="D647" s="64"/>
      <c r="E647" s="90"/>
      <c r="F647" s="66"/>
      <c r="G647" s="68"/>
      <c r="H647" s="68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80"/>
      <c r="Y647" s="80"/>
      <c r="Z647" s="66"/>
      <c r="AA647" s="89"/>
      <c r="AB647" s="89"/>
      <c r="AC647" s="64"/>
    </row>
    <row r="648" spans="1:29" ht="12.75">
      <c r="A648" s="66"/>
      <c r="B648" s="65"/>
      <c r="C648" s="66"/>
      <c r="D648" s="64"/>
      <c r="E648" s="66"/>
      <c r="F648" s="66"/>
      <c r="G648" s="68"/>
      <c r="H648" s="68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88"/>
      <c r="Y648" s="88"/>
      <c r="Z648" s="66"/>
      <c r="AA648" s="89"/>
      <c r="AB648" s="89"/>
      <c r="AC648" s="64"/>
    </row>
    <row r="649" spans="1:29" ht="12.75">
      <c r="A649" s="66"/>
      <c r="B649" s="65"/>
      <c r="C649" s="66"/>
      <c r="D649" s="64"/>
      <c r="E649" s="90"/>
      <c r="F649" s="66"/>
      <c r="G649" s="68"/>
      <c r="H649" s="68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80"/>
      <c r="Y649" s="80"/>
      <c r="Z649" s="66"/>
      <c r="AA649" s="89"/>
      <c r="AB649" s="89"/>
      <c r="AC649" s="64"/>
    </row>
    <row r="650" spans="1:29" ht="12.75">
      <c r="A650" s="66"/>
      <c r="B650" s="65"/>
      <c r="C650" s="66"/>
      <c r="D650" s="64"/>
      <c r="E650" s="67"/>
      <c r="F650" s="66"/>
      <c r="G650" s="68"/>
      <c r="H650" s="68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88"/>
      <c r="Y650" s="88"/>
      <c r="Z650" s="66"/>
      <c r="AA650" s="89"/>
      <c r="AB650" s="89"/>
      <c r="AC650" s="64"/>
    </row>
    <row r="651" spans="1:29" ht="12.75">
      <c r="A651" s="65"/>
      <c r="B651" s="65"/>
      <c r="C651" s="66"/>
      <c r="D651" s="66"/>
      <c r="E651" s="66"/>
      <c r="F651" s="66"/>
      <c r="G651" s="68"/>
      <c r="H651" s="68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93"/>
      <c r="Y651" s="93"/>
      <c r="Z651" s="66"/>
      <c r="AA651" s="89"/>
      <c r="AB651" s="89"/>
      <c r="AC651" s="64"/>
    </row>
    <row r="652" spans="1:29" ht="12.75">
      <c r="A652" s="66"/>
      <c r="B652" s="79"/>
      <c r="C652" s="66"/>
      <c r="D652" s="64"/>
      <c r="E652" s="90"/>
      <c r="F652" s="66"/>
      <c r="G652" s="68"/>
      <c r="H652" s="68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80"/>
      <c r="Y652" s="80"/>
      <c r="Z652" s="66"/>
      <c r="AA652" s="89"/>
      <c r="AB652" s="89"/>
      <c r="AC652" s="72"/>
    </row>
    <row r="653" spans="1:29" ht="12.75">
      <c r="A653" s="66"/>
      <c r="B653" s="65"/>
      <c r="C653" s="66"/>
      <c r="D653" s="66"/>
      <c r="E653" s="66"/>
      <c r="F653" s="66"/>
      <c r="G653" s="68"/>
      <c r="H653" s="68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88"/>
      <c r="Y653" s="88"/>
      <c r="Z653" s="66"/>
      <c r="AA653" s="89"/>
      <c r="AB653" s="89"/>
      <c r="AC653" s="64"/>
    </row>
    <row r="654" spans="1:30" ht="12.75">
      <c r="A654" s="128"/>
      <c r="B654" s="128"/>
      <c r="C654" s="128"/>
      <c r="D654" s="128"/>
      <c r="E654" s="128"/>
      <c r="F654" s="128"/>
      <c r="G654" s="129"/>
      <c r="H654" s="129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63"/>
    </row>
    <row r="655" spans="1:30" ht="12.75">
      <c r="A655" s="128"/>
      <c r="B655" s="128"/>
      <c r="C655" s="128"/>
      <c r="D655" s="128"/>
      <c r="E655" s="128"/>
      <c r="F655" s="128"/>
      <c r="G655" s="129"/>
      <c r="H655" s="129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63"/>
    </row>
    <row r="656" spans="1:30" ht="12.75">
      <c r="A656" s="128"/>
      <c r="B656" s="128"/>
      <c r="C656" s="128"/>
      <c r="D656" s="128"/>
      <c r="E656" s="128"/>
      <c r="F656" s="128"/>
      <c r="G656" s="129"/>
      <c r="H656" s="129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63"/>
    </row>
    <row r="657" spans="1:30" ht="12.75">
      <c r="A657" s="128"/>
      <c r="B657" s="128"/>
      <c r="C657" s="128"/>
      <c r="D657" s="128"/>
      <c r="E657" s="128"/>
      <c r="F657" s="128"/>
      <c r="G657" s="129"/>
      <c r="H657" s="129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63"/>
    </row>
    <row r="658" spans="1:30" ht="12.75">
      <c r="A658" s="128"/>
      <c r="B658" s="128"/>
      <c r="C658" s="128"/>
      <c r="D658" s="128"/>
      <c r="E658" s="128"/>
      <c r="F658" s="128"/>
      <c r="G658" s="129"/>
      <c r="H658" s="129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63"/>
    </row>
    <row r="659" spans="1:30" ht="12.75">
      <c r="A659" s="128"/>
      <c r="B659" s="128"/>
      <c r="C659" s="128"/>
      <c r="D659" s="128"/>
      <c r="E659" s="128"/>
      <c r="F659" s="128"/>
      <c r="G659" s="129"/>
      <c r="H659" s="129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63"/>
    </row>
    <row r="660" spans="1:30" ht="12.75">
      <c r="A660" s="66"/>
      <c r="B660" s="65"/>
      <c r="C660" s="128"/>
      <c r="D660" s="66"/>
      <c r="E660" s="66"/>
      <c r="F660" s="66"/>
      <c r="G660" s="68"/>
      <c r="H660" s="68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88"/>
      <c r="Y660" s="88"/>
      <c r="Z660" s="66"/>
      <c r="AA660" s="89"/>
      <c r="AB660" s="89"/>
      <c r="AC660" s="92"/>
      <c r="AD660" s="63"/>
    </row>
    <row r="661" spans="1:30" ht="12.75">
      <c r="A661" s="66"/>
      <c r="B661" s="79"/>
      <c r="C661" s="66"/>
      <c r="D661" s="64"/>
      <c r="E661" s="67"/>
      <c r="F661" s="66"/>
      <c r="G661" s="68"/>
      <c r="H661" s="68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80"/>
      <c r="Y661" s="80"/>
      <c r="Z661" s="66"/>
      <c r="AA661" s="89"/>
      <c r="AB661" s="89"/>
      <c r="AC661" s="64"/>
      <c r="AD661" s="63"/>
    </row>
    <row r="662" spans="1:30" ht="12.75">
      <c r="A662" s="66"/>
      <c r="B662" s="65"/>
      <c r="C662" s="66"/>
      <c r="D662" s="66"/>
      <c r="E662" s="66"/>
      <c r="F662" s="66"/>
      <c r="G662" s="68"/>
      <c r="H662" s="68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88"/>
      <c r="Y662" s="88"/>
      <c r="Z662" s="66"/>
      <c r="AA662" s="89"/>
      <c r="AB662" s="89"/>
      <c r="AC662" s="64"/>
      <c r="AD662" s="63"/>
    </row>
    <row r="663" spans="1:30" ht="12.75">
      <c r="A663" s="62"/>
      <c r="B663" s="62"/>
      <c r="C663" s="62"/>
      <c r="D663" s="62"/>
      <c r="E663" s="62"/>
      <c r="F663" s="62"/>
      <c r="G663" s="94"/>
      <c r="H663" s="95"/>
      <c r="I663" s="96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62"/>
      <c r="AA663" s="62"/>
      <c r="AB663" s="62"/>
      <c r="AC663" s="62"/>
      <c r="AD663" s="63"/>
    </row>
    <row r="664" spans="1:30" ht="12.75">
      <c r="A664" s="62"/>
      <c r="B664" s="62"/>
      <c r="C664" s="62"/>
      <c r="D664" s="62"/>
      <c r="E664" s="62"/>
      <c r="F664" s="62"/>
      <c r="G664" s="94"/>
      <c r="H664" s="95"/>
      <c r="I664" s="96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8"/>
      <c r="Y664" s="98"/>
      <c r="Z664" s="62"/>
      <c r="AA664" s="62"/>
      <c r="AB664" s="62"/>
      <c r="AC664" s="62"/>
      <c r="AD664" s="63"/>
    </row>
    <row r="665" spans="1:30" ht="12.75">
      <c r="A665" s="62"/>
      <c r="B665" s="62"/>
      <c r="C665" s="62"/>
      <c r="D665" s="62"/>
      <c r="E665" s="62"/>
      <c r="F665" s="62"/>
      <c r="G665" s="94"/>
      <c r="H665" s="95"/>
      <c r="I665" s="96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8"/>
      <c r="Y665" s="98"/>
      <c r="Z665" s="62"/>
      <c r="AA665" s="62"/>
      <c r="AB665" s="62"/>
      <c r="AC665" s="62"/>
      <c r="AD665" s="63"/>
    </row>
    <row r="666" spans="1:30" ht="12.75">
      <c r="A666" s="62"/>
      <c r="B666" s="99"/>
      <c r="C666" s="62"/>
      <c r="D666" s="62"/>
      <c r="E666" s="62"/>
      <c r="F666" s="62"/>
      <c r="G666" s="94"/>
      <c r="H666" s="94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3"/>
    </row>
    <row r="667" spans="1:30" ht="12.75">
      <c r="A667" s="62"/>
      <c r="B667" s="127"/>
      <c r="C667" s="62"/>
      <c r="D667" s="62"/>
      <c r="E667" s="62"/>
      <c r="F667" s="62"/>
      <c r="G667" s="94"/>
      <c r="H667" s="94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3"/>
    </row>
    <row r="668" spans="1:30" ht="12.75">
      <c r="A668" s="62"/>
      <c r="B668" s="127"/>
      <c r="C668" s="62"/>
      <c r="D668" s="62"/>
      <c r="E668" s="62"/>
      <c r="F668" s="62"/>
      <c r="G668" s="94"/>
      <c r="H668" s="94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3"/>
    </row>
    <row r="669" spans="1:30" ht="12.75">
      <c r="A669" s="62"/>
      <c r="B669" s="127"/>
      <c r="C669" s="62"/>
      <c r="D669" s="62"/>
      <c r="E669" s="62"/>
      <c r="F669" s="62"/>
      <c r="G669" s="94"/>
      <c r="H669" s="94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3"/>
    </row>
    <row r="670" spans="1:30" ht="12.75">
      <c r="A670" s="62"/>
      <c r="B670" s="127"/>
      <c r="C670" s="62"/>
      <c r="D670" s="62"/>
      <c r="E670" s="62"/>
      <c r="F670" s="62"/>
      <c r="G670" s="94"/>
      <c r="H670" s="94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3"/>
    </row>
    <row r="671" spans="1:30" ht="12.75">
      <c r="A671" s="62"/>
      <c r="B671" s="127"/>
      <c r="C671" s="62"/>
      <c r="D671" s="62"/>
      <c r="E671" s="62"/>
      <c r="F671" s="62"/>
      <c r="G671" s="94"/>
      <c r="H671" s="94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3"/>
    </row>
    <row r="672" spans="1:30" ht="12.75">
      <c r="A672" s="62"/>
      <c r="B672" s="62"/>
      <c r="C672" s="127"/>
      <c r="D672" s="62"/>
      <c r="E672" s="62"/>
      <c r="F672" s="62"/>
      <c r="G672" s="94"/>
      <c r="H672" s="127"/>
      <c r="I672" s="127"/>
      <c r="J672" s="127"/>
      <c r="K672" s="127"/>
      <c r="L672" s="127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127"/>
      <c r="Y672" s="127"/>
      <c r="Z672" s="127"/>
      <c r="AA672" s="127"/>
      <c r="AB672" s="127"/>
      <c r="AC672" s="62"/>
      <c r="AD672" s="63"/>
    </row>
    <row r="673" spans="1:30" ht="12.75">
      <c r="A673" s="62"/>
      <c r="B673" s="62"/>
      <c r="C673" s="127"/>
      <c r="D673" s="62"/>
      <c r="E673" s="62"/>
      <c r="F673" s="62"/>
      <c r="G673" s="94"/>
      <c r="H673" s="94"/>
      <c r="I673" s="62"/>
      <c r="J673" s="127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127"/>
      <c r="Y673" s="130"/>
      <c r="Z673" s="130"/>
      <c r="AA673" s="130"/>
      <c r="AB673" s="130"/>
      <c r="AC673" s="62"/>
      <c r="AD673" s="63"/>
    </row>
    <row r="674" spans="1:30" ht="12.75">
      <c r="A674" s="62"/>
      <c r="B674" s="62"/>
      <c r="C674" s="127"/>
      <c r="D674" s="62"/>
      <c r="E674" s="62"/>
      <c r="F674" s="62"/>
      <c r="G674" s="94"/>
      <c r="H674" s="127"/>
      <c r="I674" s="127"/>
      <c r="J674" s="127"/>
      <c r="K674" s="127"/>
      <c r="L674" s="127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127"/>
      <c r="Y674" s="127"/>
      <c r="Z674" s="127"/>
      <c r="AA674" s="127"/>
      <c r="AB674" s="127"/>
      <c r="AC674" s="62"/>
      <c r="AD674" s="63"/>
    </row>
    <row r="675" spans="1:30" ht="12.75">
      <c r="A675" s="62"/>
      <c r="B675" s="100"/>
      <c r="C675" s="127"/>
      <c r="D675" s="62"/>
      <c r="E675" s="62"/>
      <c r="F675" s="62"/>
      <c r="G675" s="94"/>
      <c r="H675" s="94"/>
      <c r="I675" s="62"/>
      <c r="J675" s="127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249"/>
      <c r="Y675" s="260"/>
      <c r="Z675" s="260"/>
      <c r="AA675" s="260"/>
      <c r="AB675" s="260"/>
      <c r="AC675" s="62"/>
      <c r="AD675" s="63"/>
    </row>
    <row r="676" spans="1:30" ht="12.75">
      <c r="A676" s="62"/>
      <c r="B676" s="100"/>
      <c r="C676" s="127"/>
      <c r="D676" s="62"/>
      <c r="E676" s="62"/>
      <c r="F676" s="62"/>
      <c r="G676" s="94"/>
      <c r="H676" s="94"/>
      <c r="I676" s="62"/>
      <c r="J676" s="127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249"/>
      <c r="Y676" s="260"/>
      <c r="Z676" s="260"/>
      <c r="AA676" s="260"/>
      <c r="AB676" s="260"/>
      <c r="AC676" s="62"/>
      <c r="AD676" s="63"/>
    </row>
    <row r="677" spans="1:30" ht="12.75">
      <c r="A677" s="128"/>
      <c r="B677" s="128"/>
      <c r="C677" s="128"/>
      <c r="D677" s="128"/>
      <c r="E677" s="128"/>
      <c r="F677" s="128"/>
      <c r="G677" s="262"/>
      <c r="H677" s="262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128"/>
      <c r="Y677" s="128"/>
      <c r="Z677" s="259"/>
      <c r="AA677" s="259"/>
      <c r="AB677" s="259"/>
      <c r="AC677" s="128"/>
      <c r="AD677" s="63"/>
    </row>
    <row r="678" spans="1:30" ht="12.75">
      <c r="A678" s="64"/>
      <c r="B678" s="79"/>
      <c r="C678" s="128"/>
      <c r="D678" s="66"/>
      <c r="E678" s="67"/>
      <c r="F678" s="66"/>
      <c r="G678" s="68"/>
      <c r="H678" s="68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80"/>
      <c r="Y678" s="64"/>
      <c r="Z678" s="66"/>
      <c r="AA678" s="81"/>
      <c r="AB678" s="66"/>
      <c r="AC678" s="64"/>
      <c r="AD678" s="63"/>
    </row>
    <row r="679" spans="1:30" ht="12.75">
      <c r="A679" s="62"/>
      <c r="B679" s="62"/>
      <c r="C679" s="127"/>
      <c r="D679" s="62"/>
      <c r="E679" s="62"/>
      <c r="F679" s="62"/>
      <c r="G679" s="94"/>
      <c r="H679" s="127"/>
      <c r="I679" s="127"/>
      <c r="J679" s="127"/>
      <c r="K679" s="127"/>
      <c r="L679" s="127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127"/>
      <c r="Y679" s="127"/>
      <c r="Z679" s="127"/>
      <c r="AA679" s="127"/>
      <c r="AB679" s="127"/>
      <c r="AC679" s="62"/>
      <c r="AD679" s="63"/>
    </row>
    <row r="680" spans="1:30" ht="12.75">
      <c r="A680" s="62"/>
      <c r="B680" s="62"/>
      <c r="C680" s="127"/>
      <c r="D680" s="62"/>
      <c r="E680" s="62"/>
      <c r="F680" s="62"/>
      <c r="G680" s="94"/>
      <c r="H680" s="94"/>
      <c r="I680" s="62"/>
      <c r="J680" s="127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127"/>
      <c r="Y680" s="130"/>
      <c r="Z680" s="130"/>
      <c r="AA680" s="130"/>
      <c r="AB680" s="130"/>
      <c r="AC680" s="62"/>
      <c r="AD680" s="63"/>
    </row>
    <row r="681" spans="1:30" ht="12.75">
      <c r="A681" s="62"/>
      <c r="B681" s="62"/>
      <c r="C681" s="127"/>
      <c r="D681" s="62"/>
      <c r="E681" s="62"/>
      <c r="F681" s="62"/>
      <c r="G681" s="94"/>
      <c r="H681" s="249"/>
      <c r="I681" s="249"/>
      <c r="J681" s="249"/>
      <c r="K681" s="249"/>
      <c r="L681" s="249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249"/>
      <c r="Y681" s="249"/>
      <c r="Z681" s="249"/>
      <c r="AA681" s="249"/>
      <c r="AB681" s="249"/>
      <c r="AC681" s="62"/>
      <c r="AD681" s="63"/>
    </row>
    <row r="682" spans="1:30" ht="12.75">
      <c r="A682" s="62"/>
      <c r="B682" s="62"/>
      <c r="C682" s="127"/>
      <c r="D682" s="62"/>
      <c r="E682" s="62"/>
      <c r="F682" s="62"/>
      <c r="G682" s="94"/>
      <c r="H682" s="94"/>
      <c r="I682" s="62"/>
      <c r="J682" s="127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249"/>
      <c r="Y682" s="260"/>
      <c r="Z682" s="260"/>
      <c r="AA682" s="260"/>
      <c r="AB682" s="260"/>
      <c r="AC682" s="62"/>
      <c r="AD682" s="63"/>
    </row>
    <row r="683" spans="1:30" ht="12.75">
      <c r="A683" s="62"/>
      <c r="B683" s="99"/>
      <c r="C683" s="62"/>
      <c r="D683" s="62"/>
      <c r="E683" s="62"/>
      <c r="F683" s="62"/>
      <c r="G683" s="94"/>
      <c r="H683" s="94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3"/>
    </row>
    <row r="684" spans="1:30" ht="12.75">
      <c r="A684" s="62"/>
      <c r="B684" s="127"/>
      <c r="C684" s="62"/>
      <c r="D684" s="62"/>
      <c r="E684" s="62"/>
      <c r="F684" s="62"/>
      <c r="G684" s="94"/>
      <c r="H684" s="94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3"/>
    </row>
    <row r="685" spans="1:30" ht="12.75">
      <c r="A685" s="98"/>
      <c r="B685" s="98"/>
      <c r="C685" s="62"/>
      <c r="D685" s="62"/>
      <c r="E685" s="62"/>
      <c r="F685" s="62"/>
      <c r="G685" s="94"/>
      <c r="H685" s="94"/>
      <c r="I685" s="62"/>
      <c r="J685" s="62"/>
      <c r="K685" s="62"/>
      <c r="L685" s="62"/>
      <c r="M685" s="62"/>
      <c r="N685" s="131"/>
      <c r="O685" s="131"/>
      <c r="P685" s="131"/>
      <c r="Q685" s="62"/>
      <c r="R685" s="62"/>
      <c r="S685" s="62"/>
      <c r="T685" s="62"/>
      <c r="U685" s="62"/>
      <c r="V685" s="62"/>
      <c r="W685" s="62"/>
      <c r="X685" s="62"/>
      <c r="Y685" s="98"/>
      <c r="Z685" s="98"/>
      <c r="AA685" s="62"/>
      <c r="AB685" s="62"/>
      <c r="AC685" s="62"/>
      <c r="AD685" s="63"/>
    </row>
    <row r="686" spans="1:30" ht="12.75">
      <c r="A686" s="98"/>
      <c r="B686" s="98"/>
      <c r="C686" s="62"/>
      <c r="D686" s="62"/>
      <c r="E686" s="62"/>
      <c r="F686" s="62"/>
      <c r="G686" s="94"/>
      <c r="H686" s="94"/>
      <c r="I686" s="62"/>
      <c r="J686" s="62"/>
      <c r="K686" s="62"/>
      <c r="L686" s="62"/>
      <c r="M686" s="62"/>
      <c r="N686" s="131"/>
      <c r="O686" s="131"/>
      <c r="P686" s="131"/>
      <c r="Q686" s="62"/>
      <c r="R686" s="62"/>
      <c r="S686" s="62"/>
      <c r="T686" s="62"/>
      <c r="U686" s="62"/>
      <c r="V686" s="62"/>
      <c r="W686" s="62"/>
      <c r="X686" s="62"/>
      <c r="Y686" s="98"/>
      <c r="Z686" s="98"/>
      <c r="AA686" s="62"/>
      <c r="AB686" s="62"/>
      <c r="AC686" s="62"/>
      <c r="AD686" s="63"/>
    </row>
    <row r="687" spans="1:30" ht="12.75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63"/>
    </row>
    <row r="688" spans="1:30" ht="12.75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63"/>
    </row>
    <row r="689" spans="1:30" ht="12.75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63"/>
    </row>
    <row r="690" spans="1:30" ht="12.75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63"/>
    </row>
    <row r="691" spans="1:30" ht="12.75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63"/>
    </row>
    <row r="692" spans="1:30" ht="12.75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63"/>
    </row>
    <row r="693" spans="1:30" ht="12.75">
      <c r="A693" s="64"/>
      <c r="B693" s="64"/>
      <c r="C693" s="64"/>
      <c r="D693" s="64"/>
      <c r="E693" s="64"/>
      <c r="F693" s="64"/>
      <c r="G693" s="104"/>
      <c r="H693" s="10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3"/>
    </row>
    <row r="694" spans="1:29" ht="12.75">
      <c r="A694" s="98"/>
      <c r="B694" s="98"/>
      <c r="C694" s="98"/>
      <c r="D694" s="98"/>
      <c r="E694" s="98"/>
      <c r="F694" s="98"/>
      <c r="G694" s="98"/>
      <c r="H694" s="105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259"/>
      <c r="W694" s="259"/>
      <c r="X694" s="259"/>
      <c r="Y694" s="259"/>
      <c r="Z694" s="259"/>
      <c r="AA694" s="98"/>
      <c r="AB694" s="98"/>
      <c r="AC694" s="98"/>
    </row>
    <row r="695" spans="1:29" ht="12.7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</row>
    <row r="696" spans="1:29" ht="12.75">
      <c r="A696" s="98"/>
      <c r="B696" s="64"/>
      <c r="C696" s="64"/>
      <c r="D696" s="64"/>
      <c r="E696" s="64"/>
      <c r="F696" s="64"/>
      <c r="G696" s="104"/>
      <c r="H696" s="10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</row>
    <row r="697" spans="1:29" ht="12.75">
      <c r="A697" s="128"/>
      <c r="B697" s="128"/>
      <c r="C697" s="128"/>
      <c r="D697" s="128"/>
      <c r="E697" s="128"/>
      <c r="F697" s="128"/>
      <c r="G697" s="129"/>
      <c r="H697" s="129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  <c r="AB697" s="128"/>
      <c r="AC697" s="128"/>
    </row>
    <row r="698" spans="1:29" ht="12.75">
      <c r="A698" s="128"/>
      <c r="B698" s="128"/>
      <c r="C698" s="128"/>
      <c r="D698" s="128"/>
      <c r="E698" s="128"/>
      <c r="F698" s="128"/>
      <c r="G698" s="129"/>
      <c r="H698" s="129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  <c r="AB698" s="128"/>
      <c r="AC698" s="128"/>
    </row>
    <row r="699" spans="1:29" ht="12.75">
      <c r="A699" s="128"/>
      <c r="B699" s="128"/>
      <c r="C699" s="128"/>
      <c r="D699" s="128"/>
      <c r="E699" s="128"/>
      <c r="F699" s="128"/>
      <c r="G699" s="129"/>
      <c r="H699" s="129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</row>
    <row r="700" spans="1:29" ht="12.75">
      <c r="A700" s="128"/>
      <c r="B700" s="128"/>
      <c r="C700" s="128"/>
      <c r="D700" s="128"/>
      <c r="E700" s="128"/>
      <c r="F700" s="128"/>
      <c r="G700" s="129"/>
      <c r="H700" s="129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  <c r="AB700" s="128"/>
      <c r="AC700" s="128"/>
    </row>
    <row r="701" spans="1:29" ht="12.75">
      <c r="A701" s="128"/>
      <c r="B701" s="128"/>
      <c r="C701" s="128"/>
      <c r="D701" s="128"/>
      <c r="E701" s="128"/>
      <c r="F701" s="128"/>
      <c r="G701" s="129"/>
      <c r="H701" s="129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</row>
    <row r="702" spans="1:29" ht="12.75">
      <c r="A702" s="128"/>
      <c r="B702" s="128"/>
      <c r="C702" s="128"/>
      <c r="D702" s="128"/>
      <c r="E702" s="128"/>
      <c r="F702" s="128"/>
      <c r="G702" s="129"/>
      <c r="H702" s="129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</row>
    <row r="703" spans="1:29" ht="12.75">
      <c r="A703" s="128"/>
      <c r="B703" s="128"/>
      <c r="C703" s="128"/>
      <c r="D703" s="128"/>
      <c r="E703" s="128"/>
      <c r="F703" s="128"/>
      <c r="G703" s="129"/>
      <c r="H703" s="129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  <c r="AB703" s="128"/>
      <c r="AC703" s="128"/>
    </row>
    <row r="704" spans="1:29" ht="12.75">
      <c r="A704" s="66"/>
      <c r="B704" s="65"/>
      <c r="C704" s="128"/>
      <c r="D704" s="66"/>
      <c r="E704" s="66"/>
      <c r="F704" s="66"/>
      <c r="G704" s="68"/>
      <c r="H704" s="68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88"/>
      <c r="Y704" s="88"/>
      <c r="Z704" s="66"/>
      <c r="AA704" s="89"/>
      <c r="AB704" s="89"/>
      <c r="AC704" s="92"/>
    </row>
    <row r="705" spans="1:29" ht="12.75">
      <c r="A705" s="66"/>
      <c r="B705" s="79"/>
      <c r="C705" s="66"/>
      <c r="D705" s="64"/>
      <c r="E705" s="67"/>
      <c r="F705" s="66"/>
      <c r="G705" s="68"/>
      <c r="H705" s="68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80"/>
      <c r="Y705" s="80"/>
      <c r="Z705" s="66"/>
      <c r="AA705" s="89"/>
      <c r="AB705" s="89"/>
      <c r="AC705" s="64"/>
    </row>
    <row r="706" spans="1:29" ht="12.75">
      <c r="A706" s="65"/>
      <c r="B706" s="65"/>
      <c r="C706" s="66"/>
      <c r="D706" s="66"/>
      <c r="E706" s="66"/>
      <c r="F706" s="66"/>
      <c r="G706" s="68"/>
      <c r="H706" s="68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88"/>
      <c r="Y706" s="88"/>
      <c r="Z706" s="66"/>
      <c r="AA706" s="89"/>
      <c r="AB706" s="89"/>
      <c r="AC706" s="64"/>
    </row>
    <row r="707" spans="1:29" ht="12.75">
      <c r="A707" s="66"/>
      <c r="B707" s="79"/>
      <c r="C707" s="66"/>
      <c r="D707" s="64"/>
      <c r="E707" s="90"/>
      <c r="F707" s="66"/>
      <c r="G707" s="68"/>
      <c r="H707" s="68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80"/>
      <c r="Y707" s="80"/>
      <c r="Z707" s="66"/>
      <c r="AA707" s="89"/>
      <c r="AB707" s="89"/>
      <c r="AC707" s="72"/>
    </row>
    <row r="708" spans="1:29" ht="12.75">
      <c r="A708" s="66"/>
      <c r="B708" s="65"/>
      <c r="C708" s="66"/>
      <c r="D708" s="64"/>
      <c r="E708" s="66"/>
      <c r="F708" s="66"/>
      <c r="G708" s="68"/>
      <c r="H708" s="68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88"/>
      <c r="Y708" s="88"/>
      <c r="Z708" s="66"/>
      <c r="AA708" s="89"/>
      <c r="AB708" s="89"/>
      <c r="AC708" s="64"/>
    </row>
    <row r="709" spans="1:29" ht="12.75">
      <c r="A709" s="66"/>
      <c r="B709" s="65"/>
      <c r="C709" s="66"/>
      <c r="D709" s="64"/>
      <c r="E709" s="90"/>
      <c r="F709" s="66"/>
      <c r="G709" s="68"/>
      <c r="H709" s="68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80"/>
      <c r="Y709" s="80"/>
      <c r="Z709" s="66"/>
      <c r="AA709" s="89"/>
      <c r="AB709" s="89"/>
      <c r="AC709" s="64"/>
    </row>
    <row r="710" spans="1:29" ht="12.75">
      <c r="A710" s="66"/>
      <c r="B710" s="65"/>
      <c r="C710" s="66"/>
      <c r="D710" s="64"/>
      <c r="E710" s="67"/>
      <c r="F710" s="66"/>
      <c r="G710" s="68"/>
      <c r="H710" s="68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88"/>
      <c r="Y710" s="88"/>
      <c r="Z710" s="66"/>
      <c r="AA710" s="89"/>
      <c r="AB710" s="89"/>
      <c r="AC710" s="64"/>
    </row>
    <row r="711" spans="1:30" ht="12.75">
      <c r="A711" s="65"/>
      <c r="B711" s="65"/>
      <c r="C711" s="66"/>
      <c r="D711" s="66"/>
      <c r="E711" s="66"/>
      <c r="F711" s="66"/>
      <c r="G711" s="68"/>
      <c r="H711" s="68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93"/>
      <c r="Y711" s="88"/>
      <c r="Z711" s="66"/>
      <c r="AA711" s="89"/>
      <c r="AB711" s="89"/>
      <c r="AC711" s="64"/>
      <c r="AD711" s="63"/>
    </row>
    <row r="712" spans="1:30" ht="12.75">
      <c r="A712" s="66"/>
      <c r="B712" s="79"/>
      <c r="C712" s="66"/>
      <c r="D712" s="64"/>
      <c r="E712" s="90"/>
      <c r="F712" s="66"/>
      <c r="G712" s="68"/>
      <c r="H712" s="68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80"/>
      <c r="Y712" s="80"/>
      <c r="Z712" s="66"/>
      <c r="AA712" s="89"/>
      <c r="AB712" s="89"/>
      <c r="AC712" s="72"/>
      <c r="AD712" s="63"/>
    </row>
    <row r="713" spans="1:30" ht="12.75">
      <c r="A713" s="66"/>
      <c r="B713" s="65"/>
      <c r="C713" s="66"/>
      <c r="D713" s="66"/>
      <c r="E713" s="66"/>
      <c r="F713" s="66"/>
      <c r="G713" s="68"/>
      <c r="H713" s="68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88"/>
      <c r="Y713" s="88"/>
      <c r="Z713" s="66"/>
      <c r="AA713" s="89"/>
      <c r="AB713" s="89"/>
      <c r="AC713" s="64"/>
      <c r="AD713" s="63"/>
    </row>
    <row r="714" spans="1:30" ht="12.75">
      <c r="A714" s="128"/>
      <c r="B714" s="128"/>
      <c r="C714" s="128"/>
      <c r="D714" s="128"/>
      <c r="E714" s="128"/>
      <c r="F714" s="128"/>
      <c r="G714" s="129"/>
      <c r="H714" s="129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63"/>
    </row>
    <row r="715" spans="1:30" ht="12.75">
      <c r="A715" s="128"/>
      <c r="B715" s="128"/>
      <c r="C715" s="128"/>
      <c r="D715" s="128"/>
      <c r="E715" s="128"/>
      <c r="F715" s="128"/>
      <c r="G715" s="129"/>
      <c r="H715" s="129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63"/>
    </row>
    <row r="716" spans="1:30" ht="12.75">
      <c r="A716" s="128"/>
      <c r="B716" s="128"/>
      <c r="C716" s="128"/>
      <c r="D716" s="128"/>
      <c r="E716" s="128"/>
      <c r="F716" s="128"/>
      <c r="G716" s="129"/>
      <c r="H716" s="129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63"/>
    </row>
    <row r="717" spans="1:30" ht="12.75">
      <c r="A717" s="128"/>
      <c r="B717" s="128"/>
      <c r="C717" s="128"/>
      <c r="D717" s="128"/>
      <c r="E717" s="128"/>
      <c r="F717" s="128"/>
      <c r="G717" s="129"/>
      <c r="H717" s="129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63"/>
    </row>
    <row r="718" spans="1:30" ht="12.75">
      <c r="A718" s="128"/>
      <c r="B718" s="128"/>
      <c r="C718" s="128"/>
      <c r="D718" s="128"/>
      <c r="E718" s="128"/>
      <c r="F718" s="128"/>
      <c r="G718" s="129"/>
      <c r="H718" s="129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63"/>
    </row>
    <row r="719" spans="1:30" ht="12.75">
      <c r="A719" s="66"/>
      <c r="B719" s="65"/>
      <c r="C719" s="128"/>
      <c r="D719" s="66"/>
      <c r="E719" s="66"/>
      <c r="F719" s="66"/>
      <c r="G719" s="68"/>
      <c r="H719" s="68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88"/>
      <c r="Y719" s="88"/>
      <c r="Z719" s="66"/>
      <c r="AA719" s="89"/>
      <c r="AB719" s="89"/>
      <c r="AC719" s="92"/>
      <c r="AD719" s="63"/>
    </row>
    <row r="720" spans="1:30" ht="12.75">
      <c r="A720" s="66"/>
      <c r="B720" s="79"/>
      <c r="C720" s="66"/>
      <c r="D720" s="64"/>
      <c r="E720" s="67"/>
      <c r="F720" s="66"/>
      <c r="G720" s="68"/>
      <c r="H720" s="68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80"/>
      <c r="Y720" s="80"/>
      <c r="Z720" s="66"/>
      <c r="AA720" s="89"/>
      <c r="AB720" s="89"/>
      <c r="AC720" s="64"/>
      <c r="AD720" s="63"/>
    </row>
    <row r="721" spans="1:30" ht="12.75">
      <c r="A721" s="66"/>
      <c r="B721" s="65"/>
      <c r="C721" s="66"/>
      <c r="D721" s="66"/>
      <c r="E721" s="66"/>
      <c r="F721" s="66"/>
      <c r="G721" s="68"/>
      <c r="H721" s="68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88"/>
      <c r="Y721" s="88"/>
      <c r="Z721" s="66"/>
      <c r="AA721" s="89"/>
      <c r="AB721" s="89"/>
      <c r="AC721" s="64"/>
      <c r="AD721" s="63"/>
    </row>
    <row r="722" spans="1:30" ht="12.75">
      <c r="A722" s="62"/>
      <c r="B722" s="62"/>
      <c r="C722" s="62"/>
      <c r="D722" s="62"/>
      <c r="E722" s="62"/>
      <c r="F722" s="62"/>
      <c r="G722" s="94"/>
      <c r="H722" s="95"/>
      <c r="I722" s="96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62"/>
      <c r="AA722" s="62"/>
      <c r="AB722" s="62"/>
      <c r="AC722" s="62"/>
      <c r="AD722" s="63"/>
    </row>
    <row r="723" spans="1:30" ht="12.75">
      <c r="A723" s="62"/>
      <c r="B723" s="62"/>
      <c r="C723" s="62"/>
      <c r="D723" s="62"/>
      <c r="E723" s="62"/>
      <c r="F723" s="62"/>
      <c r="G723" s="94"/>
      <c r="H723" s="95"/>
      <c r="I723" s="96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8"/>
      <c r="Y723" s="98"/>
      <c r="Z723" s="62"/>
      <c r="AA723" s="62"/>
      <c r="AB723" s="62"/>
      <c r="AC723" s="62"/>
      <c r="AD723" s="63"/>
    </row>
    <row r="724" spans="1:30" ht="12.75">
      <c r="A724" s="62"/>
      <c r="B724" s="62"/>
      <c r="C724" s="62"/>
      <c r="D724" s="62"/>
      <c r="E724" s="62"/>
      <c r="F724" s="62"/>
      <c r="G724" s="94"/>
      <c r="H724" s="95"/>
      <c r="I724" s="96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8"/>
      <c r="Y724" s="98"/>
      <c r="Z724" s="62"/>
      <c r="AA724" s="62"/>
      <c r="AB724" s="62"/>
      <c r="AC724" s="62"/>
      <c r="AD724" s="63"/>
    </row>
    <row r="725" spans="1:30" ht="12.75">
      <c r="A725" s="62"/>
      <c r="B725" s="99"/>
      <c r="C725" s="62"/>
      <c r="D725" s="62"/>
      <c r="E725" s="62"/>
      <c r="F725" s="62"/>
      <c r="G725" s="94"/>
      <c r="H725" s="94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3"/>
    </row>
    <row r="726" spans="1:30" ht="12.75">
      <c r="A726" s="62"/>
      <c r="B726" s="127"/>
      <c r="C726" s="62"/>
      <c r="D726" s="62"/>
      <c r="E726" s="62"/>
      <c r="F726" s="62"/>
      <c r="G726" s="94"/>
      <c r="H726" s="94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3"/>
    </row>
    <row r="727" spans="1:30" ht="12.75">
      <c r="A727" s="62"/>
      <c r="B727" s="127"/>
      <c r="C727" s="62"/>
      <c r="D727" s="62"/>
      <c r="E727" s="62"/>
      <c r="F727" s="62"/>
      <c r="G727" s="94"/>
      <c r="H727" s="94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3"/>
    </row>
    <row r="728" spans="1:30" ht="12.75">
      <c r="A728" s="62"/>
      <c r="B728" s="127"/>
      <c r="C728" s="62"/>
      <c r="D728" s="62"/>
      <c r="E728" s="62"/>
      <c r="F728" s="62"/>
      <c r="G728" s="94"/>
      <c r="H728" s="94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3"/>
    </row>
    <row r="729" spans="1:30" ht="12.75">
      <c r="A729" s="62"/>
      <c r="B729" s="127"/>
      <c r="C729" s="62"/>
      <c r="D729" s="62"/>
      <c r="E729" s="62"/>
      <c r="F729" s="62"/>
      <c r="G729" s="94"/>
      <c r="H729" s="94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3"/>
    </row>
    <row r="730" spans="1:30" ht="12.75">
      <c r="A730" s="62"/>
      <c r="B730" s="127"/>
      <c r="C730" s="62"/>
      <c r="D730" s="62"/>
      <c r="E730" s="62"/>
      <c r="F730" s="62"/>
      <c r="G730" s="94"/>
      <c r="H730" s="94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3"/>
    </row>
    <row r="731" spans="1:30" ht="12.75">
      <c r="A731" s="62"/>
      <c r="B731" s="127"/>
      <c r="C731" s="62"/>
      <c r="D731" s="62"/>
      <c r="E731" s="62"/>
      <c r="F731" s="62"/>
      <c r="G731" s="94"/>
      <c r="H731" s="94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3"/>
    </row>
    <row r="732" spans="1:30" ht="12.75">
      <c r="A732" s="62"/>
      <c r="B732" s="127"/>
      <c r="C732" s="62"/>
      <c r="D732" s="62"/>
      <c r="E732" s="62"/>
      <c r="F732" s="62"/>
      <c r="G732" s="94"/>
      <c r="H732" s="94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3"/>
    </row>
    <row r="733" spans="1:30" ht="12.75">
      <c r="A733" s="62"/>
      <c r="B733" s="62"/>
      <c r="C733" s="127"/>
      <c r="D733" s="62"/>
      <c r="E733" s="62"/>
      <c r="F733" s="62"/>
      <c r="G733" s="94"/>
      <c r="H733" s="249"/>
      <c r="I733" s="249"/>
      <c r="J733" s="249"/>
      <c r="K733" s="249"/>
      <c r="L733" s="249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249"/>
      <c r="Y733" s="249"/>
      <c r="Z733" s="249"/>
      <c r="AA733" s="249"/>
      <c r="AB733" s="249"/>
      <c r="AC733" s="62"/>
      <c r="AD733" s="63"/>
    </row>
    <row r="734" spans="1:30" ht="12.75">
      <c r="A734" s="62"/>
      <c r="B734" s="62"/>
      <c r="C734" s="127"/>
      <c r="D734" s="62"/>
      <c r="E734" s="62"/>
      <c r="F734" s="62"/>
      <c r="G734" s="94"/>
      <c r="H734" s="94"/>
      <c r="I734" s="62"/>
      <c r="J734" s="127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249"/>
      <c r="Y734" s="249"/>
      <c r="Z734" s="249"/>
      <c r="AA734" s="249"/>
      <c r="AB734" s="249"/>
      <c r="AC734" s="62"/>
      <c r="AD734" s="63"/>
    </row>
    <row r="735" spans="1:30" ht="12.75">
      <c r="A735" s="62"/>
      <c r="B735" s="62"/>
      <c r="C735" s="127"/>
      <c r="D735" s="62"/>
      <c r="E735" s="62"/>
      <c r="F735" s="62"/>
      <c r="G735" s="94"/>
      <c r="H735" s="249"/>
      <c r="I735" s="249"/>
      <c r="J735" s="249"/>
      <c r="K735" s="249"/>
      <c r="L735" s="249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249"/>
      <c r="Y735" s="249"/>
      <c r="Z735" s="249"/>
      <c r="AA735" s="249"/>
      <c r="AB735" s="249"/>
      <c r="AC735" s="62"/>
      <c r="AD735" s="63"/>
    </row>
    <row r="736" spans="1:30" ht="12.75">
      <c r="A736" s="62"/>
      <c r="B736" s="62"/>
      <c r="C736" s="127"/>
      <c r="D736" s="62"/>
      <c r="E736" s="62"/>
      <c r="F736" s="62"/>
      <c r="G736" s="94"/>
      <c r="H736" s="94"/>
      <c r="I736" s="62"/>
      <c r="J736" s="127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249"/>
      <c r="Y736" s="249"/>
      <c r="Z736" s="249"/>
      <c r="AA736" s="249"/>
      <c r="AB736" s="249"/>
      <c r="AC736" s="62"/>
      <c r="AD736" s="63"/>
    </row>
    <row r="737" spans="1:30" ht="12.75">
      <c r="A737" s="62"/>
      <c r="B737" s="100"/>
      <c r="C737" s="128"/>
      <c r="D737" s="128"/>
      <c r="E737" s="128"/>
      <c r="F737" s="128"/>
      <c r="G737" s="262"/>
      <c r="H737" s="262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128"/>
      <c r="Y737" s="128"/>
      <c r="Z737" s="259"/>
      <c r="AA737" s="259"/>
      <c r="AB737" s="259"/>
      <c r="AC737" s="128"/>
      <c r="AD737" s="63"/>
    </row>
    <row r="738" spans="1:30" ht="12.75">
      <c r="A738" s="62"/>
      <c r="B738" s="100"/>
      <c r="C738" s="128"/>
      <c r="D738" s="128"/>
      <c r="E738" s="128"/>
      <c r="F738" s="128"/>
      <c r="G738" s="262"/>
      <c r="H738" s="262"/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128"/>
      <c r="Y738" s="128"/>
      <c r="Z738" s="259"/>
      <c r="AA738" s="259"/>
      <c r="AB738" s="259"/>
      <c r="AC738" s="128"/>
      <c r="AD738" s="63"/>
    </row>
    <row r="739" spans="1:30" ht="12.75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63"/>
    </row>
    <row r="740" spans="1:30" ht="12.75">
      <c r="A740" s="62"/>
      <c r="B740" s="62"/>
      <c r="C740" s="127"/>
      <c r="D740" s="62"/>
      <c r="E740" s="62"/>
      <c r="F740" s="62"/>
      <c r="G740" s="94"/>
      <c r="H740" s="127"/>
      <c r="I740" s="127"/>
      <c r="J740" s="127"/>
      <c r="K740" s="127"/>
      <c r="L740" s="127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127"/>
      <c r="Y740" s="127"/>
      <c r="Z740" s="127"/>
      <c r="AA740" s="127"/>
      <c r="AB740" s="127"/>
      <c r="AC740" s="62"/>
      <c r="AD740" s="63"/>
    </row>
    <row r="741" spans="1:30" ht="12.75">
      <c r="A741" s="62"/>
      <c r="B741" s="62"/>
      <c r="C741" s="127"/>
      <c r="D741" s="62"/>
      <c r="E741" s="62"/>
      <c r="F741" s="62"/>
      <c r="G741" s="94"/>
      <c r="H741" s="94"/>
      <c r="I741" s="62"/>
      <c r="J741" s="127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127"/>
      <c r="Y741" s="130"/>
      <c r="Z741" s="130"/>
      <c r="AA741" s="130"/>
      <c r="AB741" s="130"/>
      <c r="AC741" s="62"/>
      <c r="AD741" s="63"/>
    </row>
    <row r="742" spans="1:30" ht="12.75">
      <c r="A742" s="62"/>
      <c r="B742" s="62"/>
      <c r="C742" s="127"/>
      <c r="D742" s="62"/>
      <c r="E742" s="62"/>
      <c r="F742" s="62"/>
      <c r="G742" s="94"/>
      <c r="H742" s="249"/>
      <c r="I742" s="249"/>
      <c r="J742" s="249"/>
      <c r="K742" s="249"/>
      <c r="L742" s="249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249"/>
      <c r="Y742" s="249"/>
      <c r="Z742" s="249"/>
      <c r="AA742" s="249"/>
      <c r="AB742" s="249"/>
      <c r="AC742" s="62"/>
      <c r="AD742" s="63"/>
    </row>
    <row r="743" spans="1:30" ht="12.75">
      <c r="A743" s="62"/>
      <c r="B743" s="62"/>
      <c r="C743" s="127"/>
      <c r="D743" s="62"/>
      <c r="E743" s="62"/>
      <c r="F743" s="62"/>
      <c r="G743" s="94"/>
      <c r="H743" s="94"/>
      <c r="I743" s="62"/>
      <c r="J743" s="127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249"/>
      <c r="Y743" s="249"/>
      <c r="Z743" s="249"/>
      <c r="AA743" s="249"/>
      <c r="AB743" s="249"/>
      <c r="AC743" s="62"/>
      <c r="AD743" s="63"/>
    </row>
    <row r="744" spans="1:30" ht="12.75">
      <c r="A744" s="62"/>
      <c r="B744" s="99"/>
      <c r="C744" s="62"/>
      <c r="D744" s="62"/>
      <c r="E744" s="62"/>
      <c r="F744" s="62"/>
      <c r="G744" s="94"/>
      <c r="H744" s="94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3"/>
    </row>
    <row r="745" spans="1:30" ht="12.75">
      <c r="A745" s="98"/>
      <c r="B745" s="98"/>
      <c r="C745" s="62"/>
      <c r="D745" s="62"/>
      <c r="E745" s="62"/>
      <c r="F745" s="62"/>
      <c r="G745" s="94"/>
      <c r="H745" s="94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98"/>
      <c r="Z745" s="98"/>
      <c r="AA745" s="62"/>
      <c r="AB745" s="62"/>
      <c r="AC745" s="62"/>
      <c r="AD745" s="63"/>
    </row>
    <row r="746" spans="1:30" ht="12.75">
      <c r="A746" s="98"/>
      <c r="B746" s="98"/>
      <c r="C746" s="62"/>
      <c r="D746" s="62"/>
      <c r="E746" s="62"/>
      <c r="F746" s="62"/>
      <c r="G746" s="94"/>
      <c r="H746" s="94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98"/>
      <c r="Z746" s="98"/>
      <c r="AA746" s="62"/>
      <c r="AB746" s="62"/>
      <c r="AC746" s="62"/>
      <c r="AD746" s="63"/>
    </row>
    <row r="747" spans="1:30" ht="12.7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63"/>
    </row>
    <row r="748" spans="1:30" ht="12.75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63"/>
    </row>
    <row r="749" spans="1:30" ht="12.75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63"/>
    </row>
    <row r="750" spans="1:30" ht="12.75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63"/>
    </row>
    <row r="751" spans="1:30" ht="12.75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63"/>
    </row>
    <row r="752" spans="1:30" ht="12.75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63"/>
    </row>
    <row r="753" spans="1:30" ht="12.75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63"/>
    </row>
    <row r="754" spans="1:30" ht="12.75">
      <c r="A754" s="64"/>
      <c r="B754" s="64"/>
      <c r="C754" s="64"/>
      <c r="D754" s="64"/>
      <c r="E754" s="64"/>
      <c r="F754" s="64"/>
      <c r="G754" s="104"/>
      <c r="H754" s="10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3"/>
    </row>
    <row r="755" spans="1:30" ht="12.75">
      <c r="A755" s="98"/>
      <c r="B755" s="98"/>
      <c r="C755" s="98"/>
      <c r="D755" s="98"/>
      <c r="E755" s="98"/>
      <c r="F755" s="98"/>
      <c r="G755" s="98"/>
      <c r="H755" s="105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259"/>
      <c r="W755" s="259"/>
      <c r="X755" s="259"/>
      <c r="Y755" s="259"/>
      <c r="Z755" s="259"/>
      <c r="AA755" s="98"/>
      <c r="AB755" s="98"/>
      <c r="AC755" s="98"/>
      <c r="AD755" s="63"/>
    </row>
    <row r="756" spans="1:30" ht="12.75">
      <c r="A756" s="98"/>
      <c r="B756" s="64"/>
      <c r="C756" s="64"/>
      <c r="D756" s="64"/>
      <c r="E756" s="64"/>
      <c r="F756" s="64"/>
      <c r="G756" s="104"/>
      <c r="H756" s="10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3"/>
    </row>
    <row r="757" spans="1:30" ht="12.75">
      <c r="A757" s="128"/>
      <c r="B757" s="128"/>
      <c r="C757" s="128"/>
      <c r="D757" s="128"/>
      <c r="E757" s="128"/>
      <c r="F757" s="128"/>
      <c r="G757" s="262"/>
      <c r="H757" s="262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128"/>
      <c r="Y757" s="128"/>
      <c r="Z757" s="259"/>
      <c r="AA757" s="259"/>
      <c r="AB757" s="259"/>
      <c r="AC757" s="128"/>
      <c r="AD757" s="63"/>
    </row>
    <row r="758" spans="1:30" ht="12.75">
      <c r="A758" s="128"/>
      <c r="B758" s="128"/>
      <c r="C758" s="128"/>
      <c r="D758" s="128"/>
      <c r="E758" s="128"/>
      <c r="F758" s="128"/>
      <c r="G758" s="129"/>
      <c r="H758" s="129"/>
      <c r="I758" s="259"/>
      <c r="J758" s="259"/>
      <c r="K758" s="128"/>
      <c r="L758" s="128"/>
      <c r="M758" s="128"/>
      <c r="N758" s="259"/>
      <c r="O758" s="259"/>
      <c r="P758" s="128"/>
      <c r="Q758" s="128"/>
      <c r="R758" s="128"/>
      <c r="S758" s="259"/>
      <c r="T758" s="259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63"/>
    </row>
    <row r="759" spans="1:30" ht="12.75">
      <c r="A759" s="128"/>
      <c r="B759" s="128"/>
      <c r="C759" s="128"/>
      <c r="D759" s="128"/>
      <c r="E759" s="128"/>
      <c r="F759" s="128"/>
      <c r="G759" s="129"/>
      <c r="H759" s="129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  <c r="AB759" s="128"/>
      <c r="AC759" s="128"/>
      <c r="AD759" s="63"/>
    </row>
    <row r="760" spans="1:30" ht="12.75">
      <c r="A760" s="128"/>
      <c r="B760" s="128"/>
      <c r="C760" s="128"/>
      <c r="D760" s="128"/>
      <c r="E760" s="128"/>
      <c r="F760" s="128"/>
      <c r="G760" s="129"/>
      <c r="H760" s="129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  <c r="AB760" s="128"/>
      <c r="AC760" s="128"/>
      <c r="AD760" s="63"/>
    </row>
    <row r="761" spans="1:30" ht="12.75">
      <c r="A761" s="128"/>
      <c r="B761" s="106"/>
      <c r="C761" s="128"/>
      <c r="D761" s="107"/>
      <c r="E761" s="107"/>
      <c r="F761" s="107"/>
      <c r="G761" s="108"/>
      <c r="H761" s="108"/>
      <c r="I761" s="109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3"/>
      <c r="Y761" s="93"/>
      <c r="Z761" s="66"/>
      <c r="AA761" s="65"/>
      <c r="AB761" s="89"/>
      <c r="AC761" s="64"/>
      <c r="AD761" s="63"/>
    </row>
    <row r="762" spans="1:30" ht="12.75">
      <c r="A762" s="128"/>
      <c r="B762" s="106"/>
      <c r="C762" s="128"/>
      <c r="D762" s="107"/>
      <c r="E762" s="107"/>
      <c r="F762" s="107"/>
      <c r="G762" s="108"/>
      <c r="H762" s="108"/>
      <c r="I762" s="109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80"/>
      <c r="Y762" s="93"/>
      <c r="Z762" s="66"/>
      <c r="AA762" s="65"/>
      <c r="AB762" s="89"/>
      <c r="AC762" s="64"/>
      <c r="AD762" s="63"/>
    </row>
    <row r="763" spans="1:30" ht="12.75">
      <c r="A763" s="128"/>
      <c r="B763" s="106"/>
      <c r="C763" s="128"/>
      <c r="D763" s="107"/>
      <c r="E763" s="107"/>
      <c r="F763" s="107"/>
      <c r="G763" s="108"/>
      <c r="H763" s="108"/>
      <c r="I763" s="109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3"/>
      <c r="Y763" s="93"/>
      <c r="Z763" s="66"/>
      <c r="AA763" s="65"/>
      <c r="AB763" s="89"/>
      <c r="AC763" s="64"/>
      <c r="AD763" s="63"/>
    </row>
    <row r="764" spans="1:30" ht="12.75">
      <c r="A764" s="128"/>
      <c r="B764" s="106"/>
      <c r="C764" s="128"/>
      <c r="D764" s="107"/>
      <c r="E764" s="107"/>
      <c r="F764" s="107"/>
      <c r="G764" s="108"/>
      <c r="H764" s="108"/>
      <c r="I764" s="109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3"/>
      <c r="Y764" s="93"/>
      <c r="Z764" s="66"/>
      <c r="AA764" s="65"/>
      <c r="AB764" s="89"/>
      <c r="AC764" s="64"/>
      <c r="AD764" s="63"/>
    </row>
    <row r="765" spans="1:30" ht="12.75">
      <c r="A765" s="128"/>
      <c r="B765" s="106"/>
      <c r="C765" s="128"/>
      <c r="D765" s="107"/>
      <c r="E765" s="107"/>
      <c r="F765" s="107"/>
      <c r="G765" s="108"/>
      <c r="H765" s="108"/>
      <c r="I765" s="109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3"/>
      <c r="Y765" s="93"/>
      <c r="Z765" s="66"/>
      <c r="AA765" s="65"/>
      <c r="AB765" s="89"/>
      <c r="AC765" s="64"/>
      <c r="AD765" s="63"/>
    </row>
    <row r="766" spans="1:30" ht="12.75">
      <c r="A766" s="128"/>
      <c r="B766" s="106"/>
      <c r="C766" s="128"/>
      <c r="D766" s="107"/>
      <c r="E766" s="107"/>
      <c r="F766" s="107"/>
      <c r="G766" s="108"/>
      <c r="H766" s="108"/>
      <c r="I766" s="109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80"/>
      <c r="Y766" s="93"/>
      <c r="Z766" s="66"/>
      <c r="AA766" s="65"/>
      <c r="AB766" s="89"/>
      <c r="AC766" s="64"/>
      <c r="AD766" s="63"/>
    </row>
    <row r="767" spans="1:30" ht="12.75">
      <c r="A767" s="128"/>
      <c r="B767" s="106"/>
      <c r="C767" s="128"/>
      <c r="D767" s="107"/>
      <c r="E767" s="107"/>
      <c r="F767" s="107"/>
      <c r="G767" s="108"/>
      <c r="H767" s="108"/>
      <c r="I767" s="109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80"/>
      <c r="Y767" s="93"/>
      <c r="Z767" s="66"/>
      <c r="AA767" s="65"/>
      <c r="AB767" s="89"/>
      <c r="AC767" s="64"/>
      <c r="AD767" s="63"/>
    </row>
    <row r="768" spans="1:30" ht="12.75">
      <c r="A768" s="128"/>
      <c r="B768" s="65"/>
      <c r="C768" s="128"/>
      <c r="D768" s="107"/>
      <c r="E768" s="107"/>
      <c r="F768" s="107"/>
      <c r="G768" s="108"/>
      <c r="H768" s="108"/>
      <c r="I768" s="109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80"/>
      <c r="Y768" s="64"/>
      <c r="Z768" s="66"/>
      <c r="AA768" s="74"/>
      <c r="AB768" s="66"/>
      <c r="AC768" s="92"/>
      <c r="AD768" s="63"/>
    </row>
    <row r="769" spans="1:30" ht="12.75">
      <c r="A769" s="128"/>
      <c r="B769" s="65"/>
      <c r="C769" s="128"/>
      <c r="D769" s="107"/>
      <c r="E769" s="107"/>
      <c r="F769" s="107"/>
      <c r="G769" s="108"/>
      <c r="H769" s="108"/>
      <c r="I769" s="109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80"/>
      <c r="Y769" s="64"/>
      <c r="Z769" s="66"/>
      <c r="AA769" s="74"/>
      <c r="AB769" s="66"/>
      <c r="AC769" s="92"/>
      <c r="AD769" s="63"/>
    </row>
    <row r="770" spans="1:30" ht="12.75">
      <c r="A770" s="128"/>
      <c r="B770" s="106"/>
      <c r="C770" s="128"/>
      <c r="D770" s="107"/>
      <c r="E770" s="107"/>
      <c r="F770" s="107"/>
      <c r="G770" s="108"/>
      <c r="H770" s="108"/>
      <c r="I770" s="109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80"/>
      <c r="Y770" s="93"/>
      <c r="Z770" s="66"/>
      <c r="AA770" s="65"/>
      <c r="AB770" s="66"/>
      <c r="AC770" s="92"/>
      <c r="AD770" s="63"/>
    </row>
    <row r="771" spans="1:30" ht="12.75">
      <c r="A771" s="128"/>
      <c r="B771" s="106"/>
      <c r="C771" s="128"/>
      <c r="D771" s="107"/>
      <c r="E771" s="107"/>
      <c r="F771" s="107"/>
      <c r="G771" s="108"/>
      <c r="H771" s="108"/>
      <c r="I771" s="109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80"/>
      <c r="Y771" s="64"/>
      <c r="Z771" s="66"/>
      <c r="AA771" s="74"/>
      <c r="AB771" s="66"/>
      <c r="AC771" s="92"/>
      <c r="AD771" s="63"/>
    </row>
    <row r="772" spans="1:30" ht="12.75">
      <c r="A772" s="128"/>
      <c r="B772" s="106"/>
      <c r="C772" s="128"/>
      <c r="D772" s="107"/>
      <c r="E772" s="107"/>
      <c r="F772" s="107"/>
      <c r="G772" s="108"/>
      <c r="H772" s="108"/>
      <c r="I772" s="109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80"/>
      <c r="Y772" s="93"/>
      <c r="Z772" s="66"/>
      <c r="AA772" s="65"/>
      <c r="AB772" s="89"/>
      <c r="AC772" s="92"/>
      <c r="AD772" s="63"/>
    </row>
    <row r="773" spans="1:30" ht="12.75">
      <c r="A773" s="128"/>
      <c r="B773" s="106"/>
      <c r="C773" s="128"/>
      <c r="D773" s="107"/>
      <c r="E773" s="107"/>
      <c r="F773" s="107"/>
      <c r="G773" s="108"/>
      <c r="H773" s="108"/>
      <c r="I773" s="109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80"/>
      <c r="Y773" s="64"/>
      <c r="Z773" s="66"/>
      <c r="AA773" s="74"/>
      <c r="AB773" s="66"/>
      <c r="AC773" s="92"/>
      <c r="AD773" s="63"/>
    </row>
    <row r="774" spans="1:30" ht="12.75">
      <c r="A774" s="128"/>
      <c r="B774" s="106"/>
      <c r="C774" s="128"/>
      <c r="D774" s="107"/>
      <c r="E774" s="107"/>
      <c r="F774" s="107"/>
      <c r="G774" s="108"/>
      <c r="H774" s="108"/>
      <c r="I774" s="109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80"/>
      <c r="Y774" s="93"/>
      <c r="Z774" s="66"/>
      <c r="AA774" s="65"/>
      <c r="AB774" s="66"/>
      <c r="AC774" s="92"/>
      <c r="AD774" s="63"/>
    </row>
    <row r="775" spans="1:30" ht="12.75">
      <c r="A775" s="128"/>
      <c r="B775" s="106"/>
      <c r="C775" s="128"/>
      <c r="D775" s="107"/>
      <c r="E775" s="107"/>
      <c r="F775" s="107"/>
      <c r="G775" s="108"/>
      <c r="H775" s="108"/>
      <c r="I775" s="109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80"/>
      <c r="Y775" s="64"/>
      <c r="Z775" s="66"/>
      <c r="AA775" s="74"/>
      <c r="AB775" s="66"/>
      <c r="AC775" s="92"/>
      <c r="AD775" s="63"/>
    </row>
    <row r="776" spans="1:30" ht="12.75">
      <c r="A776" s="128"/>
      <c r="B776" s="106"/>
      <c r="C776" s="128"/>
      <c r="D776" s="107"/>
      <c r="E776" s="107"/>
      <c r="F776" s="107"/>
      <c r="G776" s="108"/>
      <c r="H776" s="108"/>
      <c r="I776" s="109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80"/>
      <c r="Y776" s="64"/>
      <c r="Z776" s="66"/>
      <c r="AA776" s="74"/>
      <c r="AB776" s="66"/>
      <c r="AC776" s="92"/>
      <c r="AD776" s="63"/>
    </row>
    <row r="777" spans="1:30" ht="12.75">
      <c r="A777" s="128"/>
      <c r="B777" s="106"/>
      <c r="C777" s="128"/>
      <c r="D777" s="107"/>
      <c r="E777" s="107"/>
      <c r="F777" s="107"/>
      <c r="G777" s="108"/>
      <c r="H777" s="108"/>
      <c r="I777" s="109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80"/>
      <c r="Y777" s="93"/>
      <c r="Z777" s="66"/>
      <c r="AA777" s="65"/>
      <c r="AB777" s="89"/>
      <c r="AC777" s="92"/>
      <c r="AD777" s="63"/>
    </row>
    <row r="778" spans="1:30" ht="12.75">
      <c r="A778" s="128"/>
      <c r="B778" s="106"/>
      <c r="C778" s="128"/>
      <c r="D778" s="107"/>
      <c r="E778" s="107"/>
      <c r="F778" s="107"/>
      <c r="G778" s="108"/>
      <c r="H778" s="108"/>
      <c r="I778" s="109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80"/>
      <c r="Y778" s="93"/>
      <c r="Z778" s="66"/>
      <c r="AA778" s="65"/>
      <c r="AB778" s="66"/>
      <c r="AC778" s="92"/>
      <c r="AD778" s="63"/>
    </row>
    <row r="779" spans="1:30" ht="12.75">
      <c r="A779" s="128"/>
      <c r="B779" s="106"/>
      <c r="C779" s="128"/>
      <c r="D779" s="107"/>
      <c r="E779" s="107"/>
      <c r="F779" s="107"/>
      <c r="G779" s="108"/>
      <c r="H779" s="108"/>
      <c r="I779" s="109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80"/>
      <c r="Y779" s="93"/>
      <c r="Z779" s="66"/>
      <c r="AA779" s="65"/>
      <c r="AB779" s="89"/>
      <c r="AC779" s="64"/>
      <c r="AD779" s="63"/>
    </row>
    <row r="780" spans="1:30" ht="12.75">
      <c r="A780" s="128"/>
      <c r="B780" s="110"/>
      <c r="C780" s="128"/>
      <c r="D780" s="111"/>
      <c r="E780" s="107"/>
      <c r="F780" s="107"/>
      <c r="G780" s="108"/>
      <c r="H780" s="108"/>
      <c r="I780" s="10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80"/>
      <c r="Y780" s="64"/>
      <c r="Z780" s="66"/>
      <c r="AA780" s="74"/>
      <c r="AB780" s="66"/>
      <c r="AC780" s="92"/>
      <c r="AD780" s="63"/>
    </row>
    <row r="781" spans="1:30" ht="12.75">
      <c r="A781" s="128"/>
      <c r="B781" s="106"/>
      <c r="C781" s="128"/>
      <c r="D781" s="107"/>
      <c r="E781" s="107"/>
      <c r="F781" s="107"/>
      <c r="G781" s="108"/>
      <c r="H781" s="108"/>
      <c r="I781" s="109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80"/>
      <c r="Y781" s="93"/>
      <c r="Z781" s="66"/>
      <c r="AA781" s="65"/>
      <c r="AB781" s="89"/>
      <c r="AC781" s="92"/>
      <c r="AD781" s="63"/>
    </row>
    <row r="782" spans="1:30" ht="12.75">
      <c r="A782" s="128"/>
      <c r="B782" s="106"/>
      <c r="C782" s="128"/>
      <c r="D782" s="107"/>
      <c r="E782" s="107"/>
      <c r="F782" s="107"/>
      <c r="G782" s="108"/>
      <c r="H782" s="108"/>
      <c r="I782" s="109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80"/>
      <c r="Y782" s="93"/>
      <c r="Z782" s="66"/>
      <c r="AA782" s="65"/>
      <c r="AB782" s="89"/>
      <c r="AC782" s="92"/>
      <c r="AD782" s="63"/>
    </row>
    <row r="783" spans="1:30" ht="12.75">
      <c r="A783" s="128"/>
      <c r="B783" s="106"/>
      <c r="C783" s="128"/>
      <c r="D783" s="111"/>
      <c r="E783" s="112"/>
      <c r="F783" s="107"/>
      <c r="G783" s="108"/>
      <c r="H783" s="108"/>
      <c r="I783" s="109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80"/>
      <c r="Y783" s="64"/>
      <c r="Z783" s="66"/>
      <c r="AA783" s="66"/>
      <c r="AB783" s="64"/>
      <c r="AC783" s="92"/>
      <c r="AD783" s="63"/>
    </row>
    <row r="784" spans="1:30" ht="12.75">
      <c r="A784" s="128"/>
      <c r="B784" s="106"/>
      <c r="C784" s="128"/>
      <c r="D784" s="107"/>
      <c r="E784" s="107"/>
      <c r="F784" s="107"/>
      <c r="G784" s="108"/>
      <c r="H784" s="108"/>
      <c r="I784" s="109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80"/>
      <c r="Y784" s="93"/>
      <c r="Z784" s="66"/>
      <c r="AA784" s="65"/>
      <c r="AB784" s="89"/>
      <c r="AC784" s="92"/>
      <c r="AD784" s="63"/>
    </row>
    <row r="785" spans="1:29" ht="12.75">
      <c r="A785" s="128"/>
      <c r="B785" s="106"/>
      <c r="C785" s="128"/>
      <c r="D785" s="111"/>
      <c r="E785" s="112"/>
      <c r="F785" s="107"/>
      <c r="G785" s="108"/>
      <c r="H785" s="108"/>
      <c r="I785" s="109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80"/>
      <c r="Y785" s="64"/>
      <c r="Z785" s="66"/>
      <c r="AA785" s="66"/>
      <c r="AB785" s="64"/>
      <c r="AC785" s="92"/>
    </row>
    <row r="786" spans="1:29" ht="12.75">
      <c r="A786" s="128"/>
      <c r="B786" s="106"/>
      <c r="C786" s="128"/>
      <c r="D786" s="66"/>
      <c r="E786" s="66"/>
      <c r="F786" s="66"/>
      <c r="G786" s="68"/>
      <c r="H786" s="68"/>
      <c r="I786" s="69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3"/>
      <c r="Y786" s="93"/>
      <c r="Z786" s="66"/>
      <c r="AA786" s="65"/>
      <c r="AB786" s="89"/>
      <c r="AC786" s="64"/>
    </row>
    <row r="787" spans="1:29" ht="12.75">
      <c r="A787" s="113"/>
      <c r="B787" s="106"/>
      <c r="C787" s="128"/>
      <c r="D787" s="64"/>
      <c r="E787" s="64"/>
      <c r="F787" s="66"/>
      <c r="G787" s="68"/>
      <c r="H787" s="68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4"/>
      <c r="Y787" s="64"/>
      <c r="Z787" s="64"/>
      <c r="AA787" s="64"/>
      <c r="AB787" s="64"/>
      <c r="AC787" s="64"/>
    </row>
    <row r="788" spans="1:29" ht="12.75">
      <c r="A788" s="62"/>
      <c r="B788" s="62"/>
      <c r="C788" s="62"/>
      <c r="D788" s="62"/>
      <c r="E788" s="62"/>
      <c r="F788" s="62"/>
      <c r="G788" s="94"/>
      <c r="H788" s="95"/>
      <c r="I788" s="96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62"/>
      <c r="AA788" s="62"/>
      <c r="AB788" s="62"/>
      <c r="AC788" s="62"/>
    </row>
    <row r="789" spans="1:29" ht="12.75">
      <c r="A789" s="62"/>
      <c r="B789" s="62"/>
      <c r="C789" s="62"/>
      <c r="D789" s="62"/>
      <c r="E789" s="62"/>
      <c r="F789" s="62"/>
      <c r="G789" s="94"/>
      <c r="H789" s="95"/>
      <c r="I789" s="96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8"/>
      <c r="Y789" s="98"/>
      <c r="Z789" s="62"/>
      <c r="AA789" s="62"/>
      <c r="AB789" s="62"/>
      <c r="AC789" s="62"/>
    </row>
    <row r="790" spans="1:29" ht="12.75">
      <c r="A790" s="62"/>
      <c r="B790" s="62"/>
      <c r="C790" s="62"/>
      <c r="D790" s="62"/>
      <c r="E790" s="62"/>
      <c r="F790" s="62"/>
      <c r="G790" s="94"/>
      <c r="H790" s="95"/>
      <c r="I790" s="96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8"/>
      <c r="Y790" s="98"/>
      <c r="Z790" s="62"/>
      <c r="AA790" s="62"/>
      <c r="AB790" s="62"/>
      <c r="AC790" s="62"/>
    </row>
    <row r="791" spans="1:29" ht="12.75">
      <c r="A791" s="62"/>
      <c r="B791" s="62"/>
      <c r="C791" s="62"/>
      <c r="D791" s="62"/>
      <c r="E791" s="62"/>
      <c r="F791" s="62"/>
      <c r="G791" s="94"/>
      <c r="H791" s="95"/>
      <c r="I791" s="96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8"/>
      <c r="Y791" s="98"/>
      <c r="Z791" s="62"/>
      <c r="AA791" s="62"/>
      <c r="AB791" s="62"/>
      <c r="AC791" s="62"/>
    </row>
    <row r="792" spans="1:29" ht="12.75">
      <c r="A792" s="62"/>
      <c r="B792" s="62"/>
      <c r="C792" s="62"/>
      <c r="D792" s="62"/>
      <c r="E792" s="62"/>
      <c r="F792" s="62"/>
      <c r="G792" s="94"/>
      <c r="H792" s="95"/>
      <c r="I792" s="97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5"/>
      <c r="Y792" s="115"/>
      <c r="Z792" s="62"/>
      <c r="AA792" s="62"/>
      <c r="AB792" s="62"/>
      <c r="AC792" s="62"/>
    </row>
    <row r="793" spans="1:29" ht="12.75">
      <c r="A793" s="62"/>
      <c r="B793" s="62"/>
      <c r="C793" s="62"/>
      <c r="D793" s="62"/>
      <c r="E793" s="62"/>
      <c r="F793" s="62"/>
      <c r="G793" s="94"/>
      <c r="H793" s="95"/>
      <c r="I793" s="96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8"/>
      <c r="Y793" s="98"/>
      <c r="Z793" s="62"/>
      <c r="AA793" s="62"/>
      <c r="AB793" s="62"/>
      <c r="AC793" s="62"/>
    </row>
    <row r="794" spans="1:29" ht="12.75">
      <c r="A794" s="62"/>
      <c r="B794" s="62"/>
      <c r="C794" s="62"/>
      <c r="D794" s="62"/>
      <c r="E794" s="62"/>
      <c r="F794" s="62"/>
      <c r="G794" s="94"/>
      <c r="H794" s="95"/>
      <c r="I794" s="96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8"/>
      <c r="Y794" s="98"/>
      <c r="Z794" s="62"/>
      <c r="AA794" s="62"/>
      <c r="AB794" s="62"/>
      <c r="AC794" s="62"/>
    </row>
    <row r="795" spans="1:29" ht="12.75">
      <c r="A795" s="62"/>
      <c r="B795" s="62"/>
      <c r="C795" s="127"/>
      <c r="D795" s="62"/>
      <c r="E795" s="62"/>
      <c r="F795" s="62"/>
      <c r="G795" s="94"/>
      <c r="H795" s="249"/>
      <c r="I795" s="249"/>
      <c r="J795" s="249"/>
      <c r="K795" s="249"/>
      <c r="L795" s="249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249"/>
      <c r="Y795" s="249"/>
      <c r="Z795" s="249"/>
      <c r="AA795" s="249"/>
      <c r="AB795" s="249"/>
      <c r="AC795" s="62"/>
    </row>
    <row r="796" spans="1:29" ht="12.75">
      <c r="A796" s="62"/>
      <c r="B796" s="62"/>
      <c r="C796" s="127"/>
      <c r="D796" s="62"/>
      <c r="E796" s="62"/>
      <c r="F796" s="62"/>
      <c r="G796" s="94"/>
      <c r="H796" s="94"/>
      <c r="I796" s="62"/>
      <c r="J796" s="127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249"/>
      <c r="Y796" s="260"/>
      <c r="Z796" s="260"/>
      <c r="AA796" s="260"/>
      <c r="AB796" s="260"/>
      <c r="AC796" s="62"/>
    </row>
    <row r="798" spans="1:29" ht="12.75">
      <c r="A798" s="18"/>
      <c r="B798" s="17"/>
      <c r="C798" s="8"/>
      <c r="D798" s="18"/>
      <c r="E798" s="25"/>
      <c r="F798" s="18"/>
      <c r="G798" s="19"/>
      <c r="H798" s="19"/>
      <c r="I798" s="20"/>
      <c r="J798" s="20"/>
      <c r="K798" s="20"/>
      <c r="L798" s="20"/>
      <c r="M798" s="20"/>
      <c r="N798" s="20"/>
      <c r="O798" s="20"/>
      <c r="P798" s="20"/>
      <c r="Q798" s="20"/>
      <c r="R798" s="23"/>
      <c r="S798" s="20"/>
      <c r="T798" s="23"/>
      <c r="U798" s="20"/>
      <c r="V798" s="20"/>
      <c r="W798" s="23"/>
      <c r="X798" s="70"/>
      <c r="Y798" s="18"/>
      <c r="Z798" s="18"/>
      <c r="AA798" s="21"/>
      <c r="AB798" s="18"/>
      <c r="AC798" s="8"/>
    </row>
    <row r="799" spans="1:29" ht="12.75">
      <c r="A799" s="6"/>
      <c r="B799" s="6"/>
      <c r="C799" s="2"/>
      <c r="D799" s="6"/>
      <c r="E799" s="6"/>
      <c r="F799" s="6"/>
      <c r="G799" s="5"/>
      <c r="H799" s="83"/>
      <c r="I799" s="83"/>
      <c r="J799" s="83"/>
      <c r="K799" s="83"/>
      <c r="L799" s="83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83"/>
      <c r="Y799" s="83"/>
      <c r="Z799" s="83"/>
      <c r="AA799" s="83"/>
      <c r="AB799" s="83"/>
      <c r="AC799" s="6"/>
    </row>
    <row r="800" spans="1:29" ht="12.75">
      <c r="A800" s="6"/>
      <c r="B800" s="6"/>
      <c r="C800" s="2"/>
      <c r="D800" s="6"/>
      <c r="E800" s="6"/>
      <c r="F800" s="6"/>
      <c r="G800" s="5"/>
      <c r="H800" s="5"/>
      <c r="I800" s="6"/>
      <c r="J800" s="2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83"/>
      <c r="Y800" s="11"/>
      <c r="Z800" s="11"/>
      <c r="AA800" s="11"/>
      <c r="AB800" s="11"/>
      <c r="AC800" s="6"/>
    </row>
    <row r="801" spans="1:29" ht="12.75">
      <c r="A801" s="6"/>
      <c r="B801" s="6"/>
      <c r="C801" s="2"/>
      <c r="D801" s="6"/>
      <c r="E801" s="6"/>
      <c r="F801" s="6"/>
      <c r="G801" s="5"/>
      <c r="H801" s="249"/>
      <c r="I801" s="249"/>
      <c r="J801" s="249"/>
      <c r="K801" s="249"/>
      <c r="L801" s="249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249"/>
      <c r="Y801" s="249"/>
      <c r="Z801" s="249"/>
      <c r="AA801" s="249"/>
      <c r="AB801" s="249"/>
      <c r="AC801" s="6"/>
    </row>
    <row r="802" spans="1:29" ht="12.75">
      <c r="A802" s="6"/>
      <c r="B802" s="6"/>
      <c r="C802" s="2"/>
      <c r="D802" s="6"/>
      <c r="E802" s="6"/>
      <c r="F802" s="6"/>
      <c r="G802" s="5"/>
      <c r="H802" s="5"/>
      <c r="I802" s="6"/>
      <c r="J802" s="2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249"/>
      <c r="Y802" s="260"/>
      <c r="Z802" s="260"/>
      <c r="AA802" s="260"/>
      <c r="AB802" s="260"/>
      <c r="AC802" s="6"/>
    </row>
    <row r="803" spans="1:29" ht="12.75">
      <c r="A803" s="86"/>
      <c r="B803" s="75"/>
      <c r="C803" s="86"/>
      <c r="D803" s="6"/>
      <c r="E803" s="6"/>
      <c r="F803" s="6"/>
      <c r="G803" s="5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2.75">
      <c r="A804" s="6"/>
      <c r="B804" s="2"/>
      <c r="C804" s="6"/>
      <c r="D804" s="6"/>
      <c r="E804" s="6"/>
      <c r="F804" s="6"/>
      <c r="G804" s="5"/>
      <c r="H804" s="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2.75">
      <c r="A805" s="1"/>
      <c r="B805" s="1"/>
      <c r="C805" s="6"/>
      <c r="D805" s="6"/>
      <c r="E805" s="6"/>
      <c r="F805" s="6"/>
      <c r="G805" s="5"/>
      <c r="H805" s="5"/>
      <c r="I805" s="6"/>
      <c r="J805" s="6"/>
      <c r="K805" s="6"/>
      <c r="L805" s="6"/>
      <c r="M805" s="6"/>
      <c r="N805" s="30"/>
      <c r="O805" s="30"/>
      <c r="P805" s="30"/>
      <c r="Q805" s="6"/>
      <c r="R805" s="6"/>
      <c r="S805" s="6"/>
      <c r="T805" s="6"/>
      <c r="U805" s="6"/>
      <c r="V805" s="6"/>
      <c r="W805" s="6"/>
      <c r="X805" s="6"/>
      <c r="Y805" s="1"/>
      <c r="Z805" s="1"/>
      <c r="AA805" s="6"/>
      <c r="AB805" s="6"/>
      <c r="AC805" s="6"/>
    </row>
    <row r="806" spans="1:29" ht="12.75">
      <c r="A806" s="1"/>
      <c r="B806" s="1"/>
      <c r="C806" s="6"/>
      <c r="D806" s="6"/>
      <c r="E806" s="6"/>
      <c r="F806" s="6"/>
      <c r="G806" s="5"/>
      <c r="H806" s="5"/>
      <c r="I806" s="6"/>
      <c r="J806" s="6"/>
      <c r="K806" s="6"/>
      <c r="L806" s="6"/>
      <c r="M806" s="6"/>
      <c r="N806" s="30"/>
      <c r="O806" s="30"/>
      <c r="P806" s="30"/>
      <c r="Q806" s="6"/>
      <c r="R806" s="6"/>
      <c r="S806" s="6"/>
      <c r="T806" s="6"/>
      <c r="U806" s="6"/>
      <c r="V806" s="6"/>
      <c r="W806" s="6"/>
      <c r="X806" s="6"/>
      <c r="Y806" s="1"/>
      <c r="Z806" s="1"/>
      <c r="AA806" s="6"/>
      <c r="AB806" s="6"/>
      <c r="AC806" s="6"/>
    </row>
    <row r="807" spans="1:29" ht="12.7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</row>
    <row r="808" spans="1:29" ht="12.7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</row>
    <row r="809" spans="1:29" ht="12.7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</row>
    <row r="810" spans="1:29" ht="12.7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</row>
    <row r="811" spans="1:29" ht="12.7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</row>
    <row r="812" spans="1:29" ht="12.7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</row>
    <row r="813" spans="1:29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</row>
    <row r="814" spans="1:29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259"/>
      <c r="L814" s="259"/>
      <c r="M814" s="259"/>
      <c r="N814" s="259"/>
      <c r="O814" s="259"/>
      <c r="P814" s="259"/>
      <c r="Q814" s="259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</row>
    <row r="815" spans="1:29" ht="12.7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</row>
    <row r="816" spans="1:29" ht="12.75">
      <c r="A816" s="8"/>
      <c r="B816" s="8"/>
      <c r="C816" s="8"/>
      <c r="D816" s="8"/>
      <c r="E816" s="8"/>
      <c r="F816" s="8"/>
      <c r="G816" s="13"/>
      <c r="H816" s="13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2.75">
      <c r="A817" s="14"/>
      <c r="B817" s="14"/>
      <c r="C817" s="14"/>
      <c r="D817" s="14"/>
      <c r="E817" s="14"/>
      <c r="F817" s="14"/>
      <c r="G817" s="14"/>
      <c r="H817" s="1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ht="12.75">
      <c r="A818" s="1"/>
      <c r="B818" s="8"/>
      <c r="C818" s="8"/>
      <c r="D818" s="8"/>
      <c r="E818" s="8"/>
      <c r="F818" s="8"/>
      <c r="G818" s="13"/>
      <c r="H818" s="13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2.75">
      <c r="A819" s="7"/>
      <c r="B819" s="7"/>
      <c r="C819" s="7"/>
      <c r="D819" s="7"/>
      <c r="E819" s="7"/>
      <c r="F819" s="7"/>
      <c r="G819" s="262"/>
      <c r="H819" s="262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7"/>
      <c r="Y819" s="7"/>
      <c r="Z819" s="259"/>
      <c r="AA819" s="259"/>
      <c r="AB819" s="259"/>
      <c r="AC819" s="7"/>
    </row>
    <row r="820" spans="1:29" ht="12.75">
      <c r="A820" s="7"/>
      <c r="B820" s="7"/>
      <c r="C820" s="7"/>
      <c r="D820" s="7"/>
      <c r="E820" s="7"/>
      <c r="F820" s="7"/>
      <c r="G820" s="16"/>
      <c r="H820" s="16"/>
      <c r="I820" s="259"/>
      <c r="J820" s="259"/>
      <c r="K820" s="7"/>
      <c r="L820" s="7"/>
      <c r="M820" s="7"/>
      <c r="N820" s="259"/>
      <c r="O820" s="259"/>
      <c r="P820" s="7"/>
      <c r="Q820" s="7"/>
      <c r="R820" s="7"/>
      <c r="S820" s="259"/>
      <c r="T820" s="259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2.75">
      <c r="A821" s="7"/>
      <c r="B821" s="7"/>
      <c r="C821" s="7"/>
      <c r="D821" s="7"/>
      <c r="E821" s="7"/>
      <c r="F821" s="7"/>
      <c r="G821" s="16"/>
      <c r="H821" s="1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2.75">
      <c r="A822" s="7"/>
      <c r="B822" s="7"/>
      <c r="C822" s="7"/>
      <c r="D822" s="7"/>
      <c r="E822" s="7"/>
      <c r="F822" s="7"/>
      <c r="G822" s="16"/>
      <c r="H822" s="16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2.75">
      <c r="A823" s="84"/>
      <c r="B823" s="84"/>
      <c r="C823" s="84"/>
      <c r="D823" s="84"/>
      <c r="E823" s="84"/>
      <c r="F823" s="84"/>
      <c r="G823" s="91"/>
      <c r="H823" s="91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</row>
    <row r="824" spans="1:29" ht="12.75">
      <c r="A824" s="84"/>
      <c r="B824" s="84"/>
      <c r="C824" s="84"/>
      <c r="D824" s="84"/>
      <c r="E824" s="84"/>
      <c r="F824" s="84"/>
      <c r="G824" s="91"/>
      <c r="H824" s="91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</row>
    <row r="825" spans="1:29" ht="12.75">
      <c r="A825" s="66"/>
      <c r="B825" s="65"/>
      <c r="C825" s="84"/>
      <c r="D825" s="66"/>
      <c r="E825" s="66"/>
      <c r="F825" s="66"/>
      <c r="G825" s="68"/>
      <c r="H825" s="68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88"/>
      <c r="Y825" s="88"/>
      <c r="Z825" s="66"/>
      <c r="AA825" s="89"/>
      <c r="AB825" s="89"/>
      <c r="AC825" s="92"/>
    </row>
    <row r="826" spans="1:29" ht="12.75">
      <c r="A826" s="66"/>
      <c r="B826" s="79"/>
      <c r="C826" s="66"/>
      <c r="D826" s="64"/>
      <c r="E826" s="67"/>
      <c r="F826" s="66"/>
      <c r="G826" s="68"/>
      <c r="H826" s="68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80"/>
      <c r="Y826" s="80"/>
      <c r="Z826" s="66"/>
      <c r="AA826" s="89"/>
      <c r="AB826" s="89"/>
      <c r="AC826" s="64"/>
    </row>
    <row r="827" spans="1:29" ht="12.75">
      <c r="A827" s="65"/>
      <c r="B827" s="65"/>
      <c r="C827" s="66"/>
      <c r="D827" s="66"/>
      <c r="E827" s="66"/>
      <c r="F827" s="66"/>
      <c r="G827" s="68"/>
      <c r="H827" s="68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88"/>
      <c r="Y827" s="88"/>
      <c r="Z827" s="66"/>
      <c r="AA827" s="89"/>
      <c r="AB827" s="89"/>
      <c r="AC827" s="64"/>
    </row>
    <row r="828" spans="1:29" ht="12.75">
      <c r="A828" s="66"/>
      <c r="B828" s="79"/>
      <c r="C828" s="66"/>
      <c r="D828" s="64"/>
      <c r="E828" s="90"/>
      <c r="F828" s="66"/>
      <c r="G828" s="68"/>
      <c r="H828" s="68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80"/>
      <c r="Y828" s="80"/>
      <c r="Z828" s="66"/>
      <c r="AA828" s="89"/>
      <c r="AB828" s="89"/>
      <c r="AC828" s="64"/>
    </row>
    <row r="829" spans="1:29" ht="12.75">
      <c r="A829" s="66"/>
      <c r="B829" s="65"/>
      <c r="C829" s="66"/>
      <c r="D829" s="64"/>
      <c r="E829" s="66"/>
      <c r="F829" s="66"/>
      <c r="G829" s="68"/>
      <c r="H829" s="68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88"/>
      <c r="Y829" s="88"/>
      <c r="Z829" s="66"/>
      <c r="AA829" s="89"/>
      <c r="AB829" s="89"/>
      <c r="AC829" s="64"/>
    </row>
    <row r="830" spans="1:29" ht="12.75">
      <c r="A830" s="66"/>
      <c r="B830" s="65"/>
      <c r="C830" s="66"/>
      <c r="D830" s="64"/>
      <c r="E830" s="90"/>
      <c r="F830" s="66"/>
      <c r="G830" s="68"/>
      <c r="H830" s="68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80"/>
      <c r="Y830" s="80"/>
      <c r="Z830" s="66"/>
      <c r="AA830" s="89"/>
      <c r="AB830" s="89"/>
      <c r="AC830" s="64"/>
    </row>
    <row r="831" spans="1:29" ht="12.75">
      <c r="A831" s="66"/>
      <c r="B831" s="65"/>
      <c r="C831" s="66"/>
      <c r="D831" s="64"/>
      <c r="E831" s="67"/>
      <c r="F831" s="66"/>
      <c r="G831" s="68"/>
      <c r="H831" s="68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88"/>
      <c r="Y831" s="88"/>
      <c r="Z831" s="66"/>
      <c r="AA831" s="89"/>
      <c r="AB831" s="89"/>
      <c r="AC831" s="64"/>
    </row>
    <row r="832" spans="1:29" ht="12.75">
      <c r="A832" s="65"/>
      <c r="B832" s="65"/>
      <c r="C832" s="66"/>
      <c r="D832" s="66"/>
      <c r="E832" s="66"/>
      <c r="F832" s="66"/>
      <c r="G832" s="68"/>
      <c r="H832" s="68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93"/>
      <c r="Y832" s="93"/>
      <c r="Z832" s="66"/>
      <c r="AA832" s="89"/>
      <c r="AB832" s="89"/>
      <c r="AC832" s="64"/>
    </row>
    <row r="833" spans="1:29" ht="12.75">
      <c r="A833" s="66"/>
      <c r="B833" s="79"/>
      <c r="C833" s="66"/>
      <c r="D833" s="64"/>
      <c r="E833" s="90"/>
      <c r="F833" s="66"/>
      <c r="G833" s="68"/>
      <c r="H833" s="68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80"/>
      <c r="Y833" s="80"/>
      <c r="Z833" s="66"/>
      <c r="AA833" s="89"/>
      <c r="AB833" s="89"/>
      <c r="AC833" s="64"/>
    </row>
    <row r="834" spans="1:29" ht="12.75">
      <c r="A834" s="66"/>
      <c r="B834" s="65"/>
      <c r="C834" s="66"/>
      <c r="D834" s="66"/>
      <c r="E834" s="66"/>
      <c r="F834" s="66"/>
      <c r="G834" s="68"/>
      <c r="H834" s="68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88"/>
      <c r="Y834" s="88"/>
      <c r="Z834" s="66"/>
      <c r="AA834" s="89"/>
      <c r="AB834" s="89"/>
      <c r="AC834" s="64"/>
    </row>
    <row r="835" spans="1:29" ht="12.75">
      <c r="A835" s="84"/>
      <c r="B835" s="84"/>
      <c r="C835" s="84"/>
      <c r="D835" s="84"/>
      <c r="E835" s="84"/>
      <c r="F835" s="84"/>
      <c r="G835" s="91"/>
      <c r="H835" s="91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</row>
    <row r="836" spans="1:29" ht="12.75">
      <c r="A836" s="84"/>
      <c r="B836" s="84"/>
      <c r="C836" s="84"/>
      <c r="D836" s="84"/>
      <c r="E836" s="84"/>
      <c r="F836" s="84"/>
      <c r="G836" s="91"/>
      <c r="H836" s="91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</row>
    <row r="837" spans="1:29" ht="12.75">
      <c r="A837" s="84"/>
      <c r="B837" s="84"/>
      <c r="C837" s="84"/>
      <c r="D837" s="84"/>
      <c r="E837" s="84"/>
      <c r="F837" s="84"/>
      <c r="G837" s="91"/>
      <c r="H837" s="91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</row>
    <row r="838" spans="1:29" ht="12.75">
      <c r="A838" s="84"/>
      <c r="B838" s="84"/>
      <c r="C838" s="84"/>
      <c r="D838" s="84"/>
      <c r="E838" s="84"/>
      <c r="F838" s="84"/>
      <c r="G838" s="91"/>
      <c r="H838" s="91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</row>
    <row r="839" spans="1:29" ht="12.75">
      <c r="A839" s="84"/>
      <c r="B839" s="84"/>
      <c r="C839" s="84"/>
      <c r="D839" s="84"/>
      <c r="E839" s="84"/>
      <c r="F839" s="84"/>
      <c r="G839" s="91"/>
      <c r="H839" s="91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</row>
    <row r="840" spans="1:29" ht="12.75">
      <c r="A840" s="84"/>
      <c r="B840" s="84"/>
      <c r="C840" s="84"/>
      <c r="D840" s="84"/>
      <c r="E840" s="84"/>
      <c r="F840" s="84"/>
      <c r="G840" s="91"/>
      <c r="H840" s="91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</row>
    <row r="841" spans="1:29" ht="12.75">
      <c r="A841" s="66"/>
      <c r="B841" s="65"/>
      <c r="C841" s="84"/>
      <c r="D841" s="66"/>
      <c r="E841" s="66"/>
      <c r="F841" s="66"/>
      <c r="G841" s="68"/>
      <c r="H841" s="68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88"/>
      <c r="Y841" s="88"/>
      <c r="Z841" s="66"/>
      <c r="AA841" s="89"/>
      <c r="AB841" s="89"/>
      <c r="AC841" s="92"/>
    </row>
    <row r="842" spans="1:29" ht="12.75">
      <c r="A842" s="66"/>
      <c r="B842" s="79"/>
      <c r="C842" s="66"/>
      <c r="D842" s="64"/>
      <c r="E842" s="67"/>
      <c r="F842" s="66"/>
      <c r="G842" s="68"/>
      <c r="H842" s="68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80"/>
      <c r="Y842" s="80"/>
      <c r="Z842" s="66"/>
      <c r="AA842" s="89"/>
      <c r="AB842" s="89"/>
      <c r="AC842" s="64"/>
    </row>
    <row r="843" spans="1:29" ht="12.75">
      <c r="A843" s="66"/>
      <c r="B843" s="65"/>
      <c r="C843" s="66"/>
      <c r="D843" s="66"/>
      <c r="E843" s="66"/>
      <c r="F843" s="66"/>
      <c r="G843" s="68"/>
      <c r="H843" s="68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88"/>
      <c r="Y843" s="88"/>
      <c r="Z843" s="66"/>
      <c r="AA843" s="89"/>
      <c r="AB843" s="89"/>
      <c r="AC843" s="64"/>
    </row>
    <row r="844" spans="1:29" ht="12.75">
      <c r="A844" s="62"/>
      <c r="B844" s="62"/>
      <c r="C844" s="62"/>
      <c r="D844" s="62"/>
      <c r="E844" s="62"/>
      <c r="F844" s="62"/>
      <c r="G844" s="94"/>
      <c r="H844" s="95"/>
      <c r="I844" s="96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62"/>
      <c r="AA844" s="62"/>
      <c r="AB844" s="62"/>
      <c r="AC844" s="62"/>
    </row>
    <row r="845" spans="1:29" ht="12.75">
      <c r="A845" s="62"/>
      <c r="B845" s="62"/>
      <c r="C845" s="62"/>
      <c r="D845" s="62"/>
      <c r="E845" s="62"/>
      <c r="F845" s="62"/>
      <c r="G845" s="94"/>
      <c r="H845" s="95"/>
      <c r="I845" s="96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8"/>
      <c r="Y845" s="98"/>
      <c r="Z845" s="62"/>
      <c r="AA845" s="62"/>
      <c r="AB845" s="62"/>
      <c r="AC845" s="62"/>
    </row>
    <row r="846" spans="1:29" ht="12.75">
      <c r="A846" s="62"/>
      <c r="B846" s="62"/>
      <c r="C846" s="62"/>
      <c r="D846" s="62"/>
      <c r="E846" s="62"/>
      <c r="F846" s="62"/>
      <c r="G846" s="94"/>
      <c r="H846" s="95"/>
      <c r="I846" s="96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8"/>
      <c r="Y846" s="98"/>
      <c r="Z846" s="62"/>
      <c r="AA846" s="62"/>
      <c r="AB846" s="62"/>
      <c r="AC846" s="62"/>
    </row>
    <row r="847" spans="1:29" ht="12.75">
      <c r="A847" s="62"/>
      <c r="B847" s="99"/>
      <c r="C847" s="62"/>
      <c r="D847" s="62"/>
      <c r="E847" s="62"/>
      <c r="F847" s="62"/>
      <c r="G847" s="94"/>
      <c r="H847" s="94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spans="1:29" ht="12.75">
      <c r="A848" s="62"/>
      <c r="B848" s="83"/>
      <c r="C848" s="62"/>
      <c r="D848" s="62"/>
      <c r="E848" s="62"/>
      <c r="F848" s="62"/>
      <c r="G848" s="94"/>
      <c r="H848" s="94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spans="1:29" ht="12.75">
      <c r="A849" s="62"/>
      <c r="B849" s="83"/>
      <c r="C849" s="62"/>
      <c r="D849" s="62"/>
      <c r="E849" s="62"/>
      <c r="F849" s="62"/>
      <c r="G849" s="94"/>
      <c r="H849" s="94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spans="1:29" ht="12.75">
      <c r="A850" s="62"/>
      <c r="B850" s="83"/>
      <c r="C850" s="62"/>
      <c r="D850" s="62"/>
      <c r="E850" s="62"/>
      <c r="F850" s="62"/>
      <c r="G850" s="94"/>
      <c r="H850" s="94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spans="1:29" ht="12.75">
      <c r="A851" s="62"/>
      <c r="B851" s="83"/>
      <c r="C851" s="62"/>
      <c r="D851" s="62"/>
      <c r="E851" s="62"/>
      <c r="F851" s="62"/>
      <c r="G851" s="94"/>
      <c r="H851" s="94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spans="1:29" ht="12.75">
      <c r="A852" s="62"/>
      <c r="B852" s="62"/>
      <c r="C852" s="83"/>
      <c r="D852" s="62"/>
      <c r="E852" s="62"/>
      <c r="F852" s="62"/>
      <c r="G852" s="94"/>
      <c r="H852" s="249"/>
      <c r="I852" s="249"/>
      <c r="J852" s="249"/>
      <c r="K852" s="249"/>
      <c r="L852" s="249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249"/>
      <c r="Y852" s="249"/>
      <c r="Z852" s="249"/>
      <c r="AA852" s="249"/>
      <c r="AB852" s="249"/>
      <c r="AC852" s="62"/>
    </row>
    <row r="853" spans="1:29" ht="12.75">
      <c r="A853" s="62"/>
      <c r="B853" s="62"/>
      <c r="C853" s="83"/>
      <c r="D853" s="62"/>
      <c r="E853" s="62"/>
      <c r="F853" s="62"/>
      <c r="G853" s="94"/>
      <c r="H853" s="94"/>
      <c r="I853" s="62"/>
      <c r="J853" s="83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249"/>
      <c r="Y853" s="260"/>
      <c r="Z853" s="260"/>
      <c r="AA853" s="260"/>
      <c r="AB853" s="260"/>
      <c r="AC853" s="62"/>
    </row>
    <row r="854" spans="1:29" ht="12.75">
      <c r="A854" s="62"/>
      <c r="B854" s="62"/>
      <c r="C854" s="83"/>
      <c r="D854" s="62"/>
      <c r="E854" s="62"/>
      <c r="F854" s="62"/>
      <c r="G854" s="94"/>
      <c r="H854" s="249"/>
      <c r="I854" s="249"/>
      <c r="J854" s="249"/>
      <c r="K854" s="249"/>
      <c r="L854" s="249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249"/>
      <c r="Y854" s="249"/>
      <c r="Z854" s="249"/>
      <c r="AA854" s="249"/>
      <c r="AB854" s="249"/>
      <c r="AC854" s="62"/>
    </row>
    <row r="855" spans="1:29" ht="12.75">
      <c r="A855" s="62"/>
      <c r="B855" s="100"/>
      <c r="C855" s="83"/>
      <c r="D855" s="62"/>
      <c r="E855" s="62"/>
      <c r="F855" s="62"/>
      <c r="G855" s="94"/>
      <c r="H855" s="94"/>
      <c r="I855" s="62"/>
      <c r="J855" s="83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249"/>
      <c r="Y855" s="260"/>
      <c r="Z855" s="260"/>
      <c r="AA855" s="260"/>
      <c r="AB855" s="260"/>
      <c r="AC855" s="62"/>
    </row>
    <row r="856" spans="1:29" ht="12.75">
      <c r="A856" s="84"/>
      <c r="B856" s="84"/>
      <c r="C856" s="84"/>
      <c r="D856" s="84"/>
      <c r="E856" s="84"/>
      <c r="F856" s="84"/>
      <c r="G856" s="262"/>
      <c r="H856" s="262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84"/>
      <c r="Y856" s="84"/>
      <c r="Z856" s="259"/>
      <c r="AA856" s="259"/>
      <c r="AB856" s="259"/>
      <c r="AC856" s="84"/>
    </row>
    <row r="857" spans="1:29" ht="12.75">
      <c r="A857" s="64"/>
      <c r="B857" s="79"/>
      <c r="C857" s="84"/>
      <c r="D857" s="66"/>
      <c r="E857" s="67"/>
      <c r="F857" s="66"/>
      <c r="G857" s="68"/>
      <c r="H857" s="68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80"/>
      <c r="Y857" s="64"/>
      <c r="Z857" s="66"/>
      <c r="AA857" s="81"/>
      <c r="AB857" s="66"/>
      <c r="AC857" s="64"/>
    </row>
    <row r="858" spans="1:29" ht="12.75">
      <c r="A858" s="62"/>
      <c r="B858" s="62"/>
      <c r="C858" s="83"/>
      <c r="D858" s="62"/>
      <c r="E858" s="62"/>
      <c r="F858" s="62"/>
      <c r="G858" s="94"/>
      <c r="H858" s="83"/>
      <c r="I858" s="83"/>
      <c r="J858" s="83"/>
      <c r="K858" s="83"/>
      <c r="L858" s="83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83"/>
      <c r="Y858" s="83"/>
      <c r="Z858" s="83"/>
      <c r="AA858" s="83"/>
      <c r="AB858" s="83"/>
      <c r="AC858" s="62"/>
    </row>
    <row r="859" spans="1:29" ht="12.75">
      <c r="A859" s="62"/>
      <c r="B859" s="62"/>
      <c r="C859" s="83"/>
      <c r="D859" s="62"/>
      <c r="E859" s="62"/>
      <c r="F859" s="62"/>
      <c r="G859" s="94"/>
      <c r="H859" s="94"/>
      <c r="I859" s="62"/>
      <c r="J859" s="83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83"/>
      <c r="Y859" s="101"/>
      <c r="Z859" s="101"/>
      <c r="AA859" s="101"/>
      <c r="AB859" s="101"/>
      <c r="AC859" s="62"/>
    </row>
    <row r="860" spans="1:29" ht="12.75">
      <c r="A860" s="62"/>
      <c r="B860" s="62"/>
      <c r="C860" s="83"/>
      <c r="D860" s="62"/>
      <c r="E860" s="62"/>
      <c r="F860" s="62"/>
      <c r="G860" s="94"/>
      <c r="H860" s="249"/>
      <c r="I860" s="249"/>
      <c r="J860" s="249"/>
      <c r="K860" s="249"/>
      <c r="L860" s="249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249"/>
      <c r="Y860" s="249"/>
      <c r="Z860" s="249"/>
      <c r="AA860" s="249"/>
      <c r="AB860" s="249"/>
      <c r="AC860" s="62"/>
    </row>
    <row r="861" spans="1:29" ht="12.75">
      <c r="A861" s="62"/>
      <c r="B861" s="62"/>
      <c r="C861" s="83"/>
      <c r="D861" s="62"/>
      <c r="E861" s="62"/>
      <c r="F861" s="62"/>
      <c r="G861" s="94"/>
      <c r="H861" s="94"/>
      <c r="I861" s="62"/>
      <c r="J861" s="83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249"/>
      <c r="Y861" s="260"/>
      <c r="Z861" s="260"/>
      <c r="AA861" s="260"/>
      <c r="AB861" s="260"/>
      <c r="AC861" s="62"/>
    </row>
    <row r="862" spans="1:29" ht="12.75">
      <c r="A862" s="62"/>
      <c r="B862" s="99"/>
      <c r="C862" s="62"/>
      <c r="D862" s="62"/>
      <c r="E862" s="62"/>
      <c r="F862" s="62"/>
      <c r="G862" s="94"/>
      <c r="H862" s="94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spans="1:29" ht="12.75">
      <c r="A863" s="62"/>
      <c r="B863" s="83"/>
      <c r="C863" s="62"/>
      <c r="D863" s="62"/>
      <c r="E863" s="62"/>
      <c r="F863" s="62"/>
      <c r="G863" s="94"/>
      <c r="H863" s="94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spans="1:29" ht="12.75">
      <c r="A864" s="98"/>
      <c r="B864" s="98"/>
      <c r="C864" s="62"/>
      <c r="D864" s="62"/>
      <c r="E864" s="62"/>
      <c r="F864" s="62"/>
      <c r="G864" s="94"/>
      <c r="H864" s="94"/>
      <c r="I864" s="62"/>
      <c r="J864" s="62"/>
      <c r="K864" s="62"/>
      <c r="L864" s="62"/>
      <c r="M864" s="62"/>
      <c r="N864" s="102"/>
      <c r="O864" s="102"/>
      <c r="P864" s="102"/>
      <c r="Q864" s="62"/>
      <c r="R864" s="62"/>
      <c r="S864" s="62"/>
      <c r="T864" s="62"/>
      <c r="U864" s="62"/>
      <c r="V864" s="62"/>
      <c r="W864" s="62"/>
      <c r="X864" s="62"/>
      <c r="Y864" s="98"/>
      <c r="Z864" s="98"/>
      <c r="AA864" s="62"/>
      <c r="AB864" s="62"/>
      <c r="AC864" s="62"/>
    </row>
    <row r="865" spans="1:29" ht="12.75">
      <c r="A865" s="98"/>
      <c r="B865" s="98"/>
      <c r="C865" s="62"/>
      <c r="D865" s="62"/>
      <c r="E865" s="62"/>
      <c r="F865" s="62"/>
      <c r="G865" s="94"/>
      <c r="H865" s="94"/>
      <c r="I865" s="62"/>
      <c r="J865" s="62"/>
      <c r="K865" s="62"/>
      <c r="L865" s="62"/>
      <c r="M865" s="62"/>
      <c r="N865" s="102"/>
      <c r="O865" s="102"/>
      <c r="P865" s="102"/>
      <c r="Q865" s="62"/>
      <c r="R865" s="62"/>
      <c r="S865" s="62"/>
      <c r="T865" s="62"/>
      <c r="U865" s="62"/>
      <c r="V865" s="62"/>
      <c r="W865" s="62"/>
      <c r="X865" s="62"/>
      <c r="Y865" s="98"/>
      <c r="Z865" s="98"/>
      <c r="AA865" s="62"/>
      <c r="AB865" s="62"/>
      <c r="AC865" s="62"/>
    </row>
    <row r="866" spans="1:29" ht="12.75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</row>
    <row r="867" spans="1:29" ht="12.75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</row>
    <row r="868" spans="1:29" ht="12.75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</row>
    <row r="869" spans="1:29" ht="12.75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</row>
    <row r="870" spans="1:29" ht="12.75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</row>
    <row r="871" spans="1:29" ht="12.75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</row>
    <row r="872" spans="1:29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</row>
    <row r="873" spans="1:29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259"/>
      <c r="L873" s="259"/>
      <c r="M873" s="259"/>
      <c r="N873" s="259"/>
      <c r="O873" s="259"/>
      <c r="P873" s="259"/>
      <c r="Q873" s="259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</row>
    <row r="874" spans="1:29" ht="12.7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</row>
    <row r="875" spans="1:29" ht="12.75">
      <c r="A875" s="64"/>
      <c r="B875" s="64"/>
      <c r="C875" s="64"/>
      <c r="D875" s="64"/>
      <c r="E875" s="64"/>
      <c r="F875" s="64"/>
      <c r="G875" s="104"/>
      <c r="H875" s="10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</row>
    <row r="876" spans="1:29" ht="12.75">
      <c r="A876" s="98"/>
      <c r="B876" s="98"/>
      <c r="C876" s="98"/>
      <c r="D876" s="98"/>
      <c r="E876" s="98"/>
      <c r="F876" s="98"/>
      <c r="G876" s="98"/>
      <c r="H876" s="105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</row>
    <row r="877" spans="1:29" ht="12.75">
      <c r="A877" s="98"/>
      <c r="B877" s="64"/>
      <c r="C877" s="64"/>
      <c r="D877" s="64"/>
      <c r="E877" s="64"/>
      <c r="F877" s="64"/>
      <c r="G877" s="104"/>
      <c r="H877" s="10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</row>
    <row r="878" spans="1:29" ht="12.75">
      <c r="A878" s="84"/>
      <c r="B878" s="84"/>
      <c r="C878" s="84"/>
      <c r="D878" s="84"/>
      <c r="E878" s="84"/>
      <c r="F878" s="84"/>
      <c r="G878" s="262"/>
      <c r="H878" s="262"/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84"/>
      <c r="Y878" s="84"/>
      <c r="Z878" s="259"/>
      <c r="AA878" s="259"/>
      <c r="AB878" s="259"/>
      <c r="AC878" s="84"/>
    </row>
    <row r="879" spans="1:29" ht="12.75">
      <c r="A879" s="84"/>
      <c r="B879" s="84"/>
      <c r="C879" s="84"/>
      <c r="D879" s="84"/>
      <c r="E879" s="84"/>
      <c r="F879" s="84"/>
      <c r="G879" s="91"/>
      <c r="H879" s="91"/>
      <c r="I879" s="259"/>
      <c r="J879" s="259"/>
      <c r="K879" s="84"/>
      <c r="L879" s="84"/>
      <c r="M879" s="84"/>
      <c r="N879" s="259"/>
      <c r="O879" s="259"/>
      <c r="P879" s="84"/>
      <c r="Q879" s="84"/>
      <c r="R879" s="84"/>
      <c r="S879" s="259"/>
      <c r="T879" s="259"/>
      <c r="U879" s="84"/>
      <c r="V879" s="84"/>
      <c r="W879" s="84"/>
      <c r="X879" s="84"/>
      <c r="Y879" s="84"/>
      <c r="Z879" s="84"/>
      <c r="AA879" s="84"/>
      <c r="AB879" s="84"/>
      <c r="AC879" s="84"/>
    </row>
    <row r="880" spans="1:29" ht="12.75">
      <c r="A880" s="84"/>
      <c r="B880" s="84"/>
      <c r="C880" s="84"/>
      <c r="D880" s="84"/>
      <c r="E880" s="84"/>
      <c r="F880" s="84"/>
      <c r="G880" s="91"/>
      <c r="H880" s="91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</row>
    <row r="881" spans="1:29" ht="12.75">
      <c r="A881" s="84"/>
      <c r="B881" s="84"/>
      <c r="C881" s="84"/>
      <c r="D881" s="84"/>
      <c r="E881" s="84"/>
      <c r="F881" s="84"/>
      <c r="G881" s="91"/>
      <c r="H881" s="91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</row>
    <row r="882" spans="1:29" ht="12.75">
      <c r="A882" s="84"/>
      <c r="B882" s="84"/>
      <c r="C882" s="84"/>
      <c r="D882" s="84"/>
      <c r="E882" s="84"/>
      <c r="F882" s="84"/>
      <c r="G882" s="91"/>
      <c r="H882" s="91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</row>
    <row r="883" spans="1:29" ht="12.75">
      <c r="A883" s="84"/>
      <c r="B883" s="84"/>
      <c r="C883" s="84"/>
      <c r="D883" s="84"/>
      <c r="E883" s="84"/>
      <c r="F883" s="84"/>
      <c r="G883" s="91"/>
      <c r="H883" s="91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</row>
    <row r="884" spans="1:29" ht="12.75">
      <c r="A884" s="84"/>
      <c r="B884" s="84"/>
      <c r="C884" s="84"/>
      <c r="D884" s="84"/>
      <c r="E884" s="84"/>
      <c r="F884" s="84"/>
      <c r="G884" s="91"/>
      <c r="H884" s="91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</row>
    <row r="885" spans="1:29" ht="12.75">
      <c r="A885" s="66"/>
      <c r="B885" s="65"/>
      <c r="C885" s="84"/>
      <c r="D885" s="66"/>
      <c r="E885" s="66"/>
      <c r="F885" s="66"/>
      <c r="G885" s="68"/>
      <c r="H885" s="68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88"/>
      <c r="Y885" s="88"/>
      <c r="Z885" s="66"/>
      <c r="AA885" s="89"/>
      <c r="AB885" s="89"/>
      <c r="AC885" s="92"/>
    </row>
    <row r="886" spans="1:29" ht="12.75">
      <c r="A886" s="66"/>
      <c r="B886" s="79"/>
      <c r="C886" s="66"/>
      <c r="D886" s="64"/>
      <c r="E886" s="67"/>
      <c r="F886" s="66"/>
      <c r="G886" s="68"/>
      <c r="H886" s="68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80"/>
      <c r="Y886" s="80"/>
      <c r="Z886" s="66"/>
      <c r="AA886" s="89"/>
      <c r="AB886" s="89"/>
      <c r="AC886" s="64"/>
    </row>
    <row r="887" spans="1:29" ht="12.75">
      <c r="A887" s="65"/>
      <c r="B887" s="65"/>
      <c r="C887" s="66"/>
      <c r="D887" s="66"/>
      <c r="E887" s="66"/>
      <c r="F887" s="66"/>
      <c r="G887" s="68"/>
      <c r="H887" s="68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88"/>
      <c r="Y887" s="88"/>
      <c r="Z887" s="66"/>
      <c r="AA887" s="89"/>
      <c r="AB887" s="89"/>
      <c r="AC887" s="64"/>
    </row>
    <row r="888" spans="1:29" ht="12.75">
      <c r="A888" s="66"/>
      <c r="B888" s="79"/>
      <c r="C888" s="66"/>
      <c r="D888" s="64"/>
      <c r="E888" s="90"/>
      <c r="F888" s="66"/>
      <c r="G888" s="68"/>
      <c r="H888" s="68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80"/>
      <c r="Y888" s="80"/>
      <c r="Z888" s="66"/>
      <c r="AA888" s="89"/>
      <c r="AB888" s="89"/>
      <c r="AC888" s="64"/>
    </row>
    <row r="889" spans="1:29" ht="12.75">
      <c r="A889" s="66"/>
      <c r="B889" s="65"/>
      <c r="C889" s="66"/>
      <c r="D889" s="64"/>
      <c r="E889" s="66"/>
      <c r="F889" s="66"/>
      <c r="G889" s="68"/>
      <c r="H889" s="68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88"/>
      <c r="Y889" s="88"/>
      <c r="Z889" s="66"/>
      <c r="AA889" s="89"/>
      <c r="AB889" s="89"/>
      <c r="AC889" s="64"/>
    </row>
    <row r="890" spans="1:29" ht="12.75">
      <c r="A890" s="66"/>
      <c r="B890" s="65"/>
      <c r="C890" s="66"/>
      <c r="D890" s="64"/>
      <c r="E890" s="90"/>
      <c r="F890" s="66"/>
      <c r="G890" s="68"/>
      <c r="H890" s="68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80"/>
      <c r="Y890" s="80"/>
      <c r="Z890" s="66"/>
      <c r="AA890" s="89"/>
      <c r="AB890" s="89"/>
      <c r="AC890" s="64"/>
    </row>
    <row r="891" spans="1:29" ht="12.75">
      <c r="A891" s="66"/>
      <c r="B891" s="65"/>
      <c r="C891" s="66"/>
      <c r="D891" s="64"/>
      <c r="E891" s="67"/>
      <c r="F891" s="66"/>
      <c r="G891" s="68"/>
      <c r="H891" s="68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88"/>
      <c r="Y891" s="88"/>
      <c r="Z891" s="66"/>
      <c r="AA891" s="89"/>
      <c r="AB891" s="89"/>
      <c r="AC891" s="64"/>
    </row>
    <row r="892" spans="1:29" ht="12.75">
      <c r="A892" s="65"/>
      <c r="B892" s="65"/>
      <c r="C892" s="66"/>
      <c r="D892" s="66"/>
      <c r="E892" s="66"/>
      <c r="F892" s="66"/>
      <c r="G892" s="68"/>
      <c r="H892" s="68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88"/>
      <c r="Y892" s="88"/>
      <c r="Z892" s="66"/>
      <c r="AA892" s="89"/>
      <c r="AB892" s="89"/>
      <c r="AC892" s="64"/>
    </row>
    <row r="893" spans="1:29" ht="12.75">
      <c r="A893" s="66"/>
      <c r="B893" s="79"/>
      <c r="C893" s="66"/>
      <c r="D893" s="64"/>
      <c r="E893" s="90"/>
      <c r="F893" s="66"/>
      <c r="G893" s="68"/>
      <c r="H893" s="68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80"/>
      <c r="Y893" s="80"/>
      <c r="Z893" s="66"/>
      <c r="AA893" s="89"/>
      <c r="AB893" s="89"/>
      <c r="AC893" s="64"/>
    </row>
    <row r="894" spans="1:29" ht="12.75">
      <c r="A894" s="66"/>
      <c r="B894" s="65"/>
      <c r="C894" s="66"/>
      <c r="D894" s="66"/>
      <c r="E894" s="66"/>
      <c r="F894" s="66"/>
      <c r="G894" s="68"/>
      <c r="H894" s="68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88"/>
      <c r="Y894" s="88"/>
      <c r="Z894" s="66"/>
      <c r="AA894" s="89"/>
      <c r="AB894" s="89"/>
      <c r="AC894" s="64"/>
    </row>
    <row r="895" spans="1:29" ht="12.75">
      <c r="A895" s="84"/>
      <c r="B895" s="84"/>
      <c r="C895" s="84"/>
      <c r="D895" s="84"/>
      <c r="E895" s="84"/>
      <c r="F895" s="84"/>
      <c r="G895" s="91"/>
      <c r="H895" s="91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</row>
    <row r="896" spans="1:29" ht="12.75">
      <c r="A896" s="84"/>
      <c r="B896" s="84"/>
      <c r="C896" s="84"/>
      <c r="D896" s="84"/>
      <c r="E896" s="84"/>
      <c r="F896" s="84"/>
      <c r="G896" s="91"/>
      <c r="H896" s="91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</row>
    <row r="897" spans="1:29" ht="12.75">
      <c r="A897" s="84"/>
      <c r="B897" s="84"/>
      <c r="C897" s="84"/>
      <c r="D897" s="84"/>
      <c r="E897" s="84"/>
      <c r="F897" s="84"/>
      <c r="G897" s="91"/>
      <c r="H897" s="91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</row>
    <row r="898" spans="1:29" ht="12.75">
      <c r="A898" s="84"/>
      <c r="B898" s="84"/>
      <c r="C898" s="84"/>
      <c r="D898" s="84"/>
      <c r="E898" s="84"/>
      <c r="F898" s="84"/>
      <c r="G898" s="91"/>
      <c r="H898" s="91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</row>
    <row r="899" spans="1:29" ht="12.75">
      <c r="A899" s="84"/>
      <c r="B899" s="84"/>
      <c r="C899" s="84"/>
      <c r="D899" s="84"/>
      <c r="E899" s="84"/>
      <c r="F899" s="84"/>
      <c r="G899" s="91"/>
      <c r="H899" s="91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</row>
    <row r="900" spans="1:29" ht="12.75">
      <c r="A900" s="66"/>
      <c r="B900" s="65"/>
      <c r="C900" s="84"/>
      <c r="D900" s="66"/>
      <c r="E900" s="66"/>
      <c r="F900" s="66"/>
      <c r="G900" s="68"/>
      <c r="H900" s="68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88"/>
      <c r="Y900" s="88"/>
      <c r="Z900" s="66"/>
      <c r="AA900" s="89"/>
      <c r="AB900" s="89"/>
      <c r="AC900" s="92"/>
    </row>
    <row r="901" spans="1:29" ht="12.75">
      <c r="A901" s="66"/>
      <c r="B901" s="79"/>
      <c r="C901" s="66"/>
      <c r="D901" s="64"/>
      <c r="E901" s="67"/>
      <c r="F901" s="66"/>
      <c r="G901" s="68"/>
      <c r="H901" s="68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80"/>
      <c r="Y901" s="80"/>
      <c r="Z901" s="66"/>
      <c r="AA901" s="89"/>
      <c r="AB901" s="89"/>
      <c r="AC901" s="64"/>
    </row>
    <row r="902" spans="1:29" ht="12.75">
      <c r="A902" s="66"/>
      <c r="B902" s="65"/>
      <c r="C902" s="66"/>
      <c r="D902" s="66"/>
      <c r="E902" s="66"/>
      <c r="F902" s="66"/>
      <c r="G902" s="68"/>
      <c r="H902" s="68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88"/>
      <c r="Y902" s="88"/>
      <c r="Z902" s="66"/>
      <c r="AA902" s="89"/>
      <c r="AB902" s="89"/>
      <c r="AC902" s="64"/>
    </row>
    <row r="903" spans="1:29" ht="12.75">
      <c r="A903" s="62"/>
      <c r="B903" s="62"/>
      <c r="C903" s="62"/>
      <c r="D903" s="62"/>
      <c r="E903" s="62"/>
      <c r="F903" s="62"/>
      <c r="G903" s="94"/>
      <c r="H903" s="95"/>
      <c r="I903" s="96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62"/>
      <c r="AA903" s="62"/>
      <c r="AB903" s="62"/>
      <c r="AC903" s="62"/>
    </row>
    <row r="904" spans="1:29" ht="12.75">
      <c r="A904" s="62"/>
      <c r="B904" s="62"/>
      <c r="C904" s="62"/>
      <c r="D904" s="62"/>
      <c r="E904" s="62"/>
      <c r="F904" s="62"/>
      <c r="G904" s="94"/>
      <c r="H904" s="95"/>
      <c r="I904" s="96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8"/>
      <c r="Y904" s="98"/>
      <c r="Z904" s="62"/>
      <c r="AA904" s="62"/>
      <c r="AB904" s="62"/>
      <c r="AC904" s="62"/>
    </row>
    <row r="905" spans="1:29" ht="12.75">
      <c r="A905" s="62"/>
      <c r="B905" s="62"/>
      <c r="C905" s="62"/>
      <c r="D905" s="62"/>
      <c r="E905" s="62"/>
      <c r="F905" s="62"/>
      <c r="G905" s="94"/>
      <c r="H905" s="95"/>
      <c r="I905" s="96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8"/>
      <c r="Y905" s="98"/>
      <c r="Z905" s="62"/>
      <c r="AA905" s="62"/>
      <c r="AB905" s="62"/>
      <c r="AC905" s="62"/>
    </row>
    <row r="906" spans="1:29" ht="12.75">
      <c r="A906" s="62"/>
      <c r="B906" s="99"/>
      <c r="C906" s="62"/>
      <c r="D906" s="62"/>
      <c r="E906" s="62"/>
      <c r="F906" s="62"/>
      <c r="G906" s="94"/>
      <c r="H906" s="94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spans="1:29" ht="12.75">
      <c r="A907" s="62"/>
      <c r="B907" s="83"/>
      <c r="C907" s="62"/>
      <c r="D907" s="62"/>
      <c r="E907" s="62"/>
      <c r="F907" s="62"/>
      <c r="G907" s="94"/>
      <c r="H907" s="94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spans="1:29" ht="12.75">
      <c r="A908" s="62"/>
      <c r="B908" s="83"/>
      <c r="C908" s="62"/>
      <c r="D908" s="62"/>
      <c r="E908" s="62"/>
      <c r="F908" s="62"/>
      <c r="G908" s="94"/>
      <c r="H908" s="94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spans="1:29" ht="12.75">
      <c r="A909" s="62"/>
      <c r="B909" s="83"/>
      <c r="C909" s="62"/>
      <c r="D909" s="62"/>
      <c r="E909" s="62"/>
      <c r="F909" s="62"/>
      <c r="G909" s="94"/>
      <c r="H909" s="94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spans="1:29" ht="12.75">
      <c r="A910" s="62"/>
      <c r="B910" s="83"/>
      <c r="C910" s="62"/>
      <c r="D910" s="62"/>
      <c r="E910" s="62"/>
      <c r="F910" s="62"/>
      <c r="G910" s="94"/>
      <c r="H910" s="94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spans="1:29" ht="12.75">
      <c r="A911" s="62"/>
      <c r="B911" s="83"/>
      <c r="C911" s="62"/>
      <c r="D911" s="62"/>
      <c r="E911" s="62"/>
      <c r="F911" s="62"/>
      <c r="G911" s="94"/>
      <c r="H911" s="94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spans="1:29" ht="12.75">
      <c r="A912" s="62"/>
      <c r="B912" s="62"/>
      <c r="C912" s="83"/>
      <c r="D912" s="62"/>
      <c r="E912" s="62"/>
      <c r="F912" s="62"/>
      <c r="G912" s="94"/>
      <c r="H912" s="249"/>
      <c r="I912" s="249"/>
      <c r="J912" s="249"/>
      <c r="K912" s="249"/>
      <c r="L912" s="249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249"/>
      <c r="Y912" s="249"/>
      <c r="Z912" s="249"/>
      <c r="AA912" s="249"/>
      <c r="AB912" s="249"/>
      <c r="AC912" s="62"/>
    </row>
    <row r="913" spans="1:29" ht="12.75">
      <c r="A913" s="62"/>
      <c r="B913" s="62"/>
      <c r="C913" s="83"/>
      <c r="D913" s="62"/>
      <c r="E913" s="62"/>
      <c r="F913" s="62"/>
      <c r="G913" s="94"/>
      <c r="H913" s="94"/>
      <c r="I913" s="62"/>
      <c r="J913" s="83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249"/>
      <c r="Y913" s="249"/>
      <c r="Z913" s="249"/>
      <c r="AA913" s="249"/>
      <c r="AB913" s="249"/>
      <c r="AC913" s="62"/>
    </row>
    <row r="914" spans="1:29" ht="12.75">
      <c r="A914" s="62"/>
      <c r="B914" s="100"/>
      <c r="C914" s="84"/>
      <c r="D914" s="84"/>
      <c r="E914" s="84"/>
      <c r="F914" s="84"/>
      <c r="G914" s="262"/>
      <c r="H914" s="262"/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84"/>
      <c r="Y914" s="84"/>
      <c r="Z914" s="259"/>
      <c r="AA914" s="259"/>
      <c r="AB914" s="259"/>
      <c r="AC914" s="84"/>
    </row>
    <row r="915" spans="1:29" ht="12.75">
      <c r="A915" s="62"/>
      <c r="B915" s="100"/>
      <c r="C915" s="84"/>
      <c r="D915" s="84"/>
      <c r="E915" s="84"/>
      <c r="F915" s="84"/>
      <c r="G915" s="262"/>
      <c r="H915" s="262"/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84"/>
      <c r="Y915" s="84"/>
      <c r="Z915" s="259"/>
      <c r="AA915" s="259"/>
      <c r="AB915" s="259"/>
      <c r="AC915" s="84"/>
    </row>
    <row r="916" spans="1:29" ht="12.75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</row>
    <row r="917" spans="1:29" ht="12.75">
      <c r="A917" s="62"/>
      <c r="B917" s="62"/>
      <c r="C917" s="83"/>
      <c r="D917" s="62"/>
      <c r="E917" s="62"/>
      <c r="F917" s="62"/>
      <c r="G917" s="94"/>
      <c r="H917" s="83"/>
      <c r="I917" s="83"/>
      <c r="J917" s="83"/>
      <c r="K917" s="83"/>
      <c r="L917" s="83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83"/>
      <c r="Y917" s="83"/>
      <c r="Z917" s="83"/>
      <c r="AA917" s="83"/>
      <c r="AB917" s="83"/>
      <c r="AC917" s="62"/>
    </row>
    <row r="918" spans="1:29" ht="12.75">
      <c r="A918" s="62"/>
      <c r="B918" s="62"/>
      <c r="C918" s="83"/>
      <c r="D918" s="62"/>
      <c r="E918" s="62"/>
      <c r="F918" s="62"/>
      <c r="G918" s="94"/>
      <c r="H918" s="94"/>
      <c r="I918" s="62"/>
      <c r="J918" s="83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83"/>
      <c r="Y918" s="101"/>
      <c r="Z918" s="101"/>
      <c r="AA918" s="101"/>
      <c r="AB918" s="101"/>
      <c r="AC918" s="62"/>
    </row>
    <row r="919" spans="1:29" ht="12.75">
      <c r="A919" s="62"/>
      <c r="B919" s="62"/>
      <c r="C919" s="83"/>
      <c r="D919" s="62"/>
      <c r="E919" s="62"/>
      <c r="F919" s="62"/>
      <c r="G919" s="94"/>
      <c r="H919" s="249"/>
      <c r="I919" s="249"/>
      <c r="J919" s="249"/>
      <c r="K919" s="249"/>
      <c r="L919" s="249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249"/>
      <c r="Y919" s="249"/>
      <c r="Z919" s="249"/>
      <c r="AA919" s="249"/>
      <c r="AB919" s="249"/>
      <c r="AC919" s="62"/>
    </row>
    <row r="920" spans="1:29" ht="12.75">
      <c r="A920" s="62"/>
      <c r="B920" s="62"/>
      <c r="C920" s="83"/>
      <c r="D920" s="62"/>
      <c r="E920" s="62"/>
      <c r="F920" s="62"/>
      <c r="G920" s="94"/>
      <c r="H920" s="94"/>
      <c r="I920" s="62"/>
      <c r="J920" s="83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249"/>
      <c r="Y920" s="249"/>
      <c r="Z920" s="249"/>
      <c r="AA920" s="249"/>
      <c r="AB920" s="249"/>
      <c r="AC920" s="62"/>
    </row>
    <row r="921" spans="1:29" ht="12.75">
      <c r="A921" s="62"/>
      <c r="B921" s="99"/>
      <c r="C921" s="62"/>
      <c r="D921" s="62"/>
      <c r="E921" s="62"/>
      <c r="F921" s="62"/>
      <c r="G921" s="94"/>
      <c r="H921" s="94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spans="1:29" ht="12.75">
      <c r="A922" s="98"/>
      <c r="B922" s="98"/>
      <c r="C922" s="62"/>
      <c r="D922" s="62"/>
      <c r="E922" s="62"/>
      <c r="F922" s="62"/>
      <c r="G922" s="94"/>
      <c r="H922" s="94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98"/>
      <c r="Z922" s="98"/>
      <c r="AA922" s="62"/>
      <c r="AB922" s="62"/>
      <c r="AC922" s="62"/>
    </row>
    <row r="923" spans="1:29" ht="12.75">
      <c r="A923" s="98"/>
      <c r="B923" s="98"/>
      <c r="C923" s="62"/>
      <c r="D923" s="62"/>
      <c r="E923" s="62"/>
      <c r="F923" s="62"/>
      <c r="G923" s="94"/>
      <c r="H923" s="94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98"/>
      <c r="Z923" s="98"/>
      <c r="AA923" s="62"/>
      <c r="AB923" s="62"/>
      <c r="AC923" s="62"/>
    </row>
    <row r="924" spans="1:29" ht="12.75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</row>
    <row r="925" spans="1:29" ht="12.75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</row>
    <row r="926" spans="1:29" ht="12.75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</row>
    <row r="927" spans="1:29" ht="12.75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</row>
    <row r="928" spans="1:29" ht="12.75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</row>
    <row r="929" spans="1:29" ht="12.75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</row>
    <row r="930" spans="1:29" ht="12.75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</row>
    <row r="931" spans="1:29" ht="12.7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</row>
    <row r="932" spans="1:29" ht="12.75">
      <c r="A932" s="98"/>
      <c r="B932" s="98"/>
      <c r="C932" s="98"/>
      <c r="D932" s="98"/>
      <c r="E932" s="98"/>
      <c r="F932" s="98"/>
      <c r="G932" s="98"/>
      <c r="H932" s="105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</row>
    <row r="933" spans="1:29" ht="12.75">
      <c r="A933" s="98"/>
      <c r="B933" s="64"/>
      <c r="C933" s="64"/>
      <c r="D933" s="64"/>
      <c r="E933" s="64"/>
      <c r="F933" s="64"/>
      <c r="G933" s="104"/>
      <c r="H933" s="10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</row>
    <row r="934" spans="1:29" ht="12.75">
      <c r="A934" s="84"/>
      <c r="B934" s="84"/>
      <c r="C934" s="84"/>
      <c r="D934" s="84"/>
      <c r="E934" s="84"/>
      <c r="F934" s="84"/>
      <c r="G934" s="262"/>
      <c r="H934" s="262"/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84"/>
      <c r="Y934" s="84"/>
      <c r="Z934" s="259"/>
      <c r="AA934" s="259"/>
      <c r="AB934" s="259"/>
      <c r="AC934" s="84"/>
    </row>
    <row r="935" spans="1:29" ht="12.75">
      <c r="A935" s="84"/>
      <c r="B935" s="84"/>
      <c r="C935" s="84"/>
      <c r="D935" s="84"/>
      <c r="E935" s="84"/>
      <c r="F935" s="84"/>
      <c r="G935" s="91"/>
      <c r="H935" s="91"/>
      <c r="I935" s="259"/>
      <c r="J935" s="259"/>
      <c r="K935" s="84"/>
      <c r="L935" s="84"/>
      <c r="M935" s="84"/>
      <c r="N935" s="259"/>
      <c r="O935" s="259"/>
      <c r="P935" s="84"/>
      <c r="Q935" s="84"/>
      <c r="R935" s="84"/>
      <c r="S935" s="259"/>
      <c r="T935" s="259"/>
      <c r="U935" s="84"/>
      <c r="V935" s="84"/>
      <c r="W935" s="84"/>
      <c r="X935" s="84"/>
      <c r="Y935" s="84"/>
      <c r="Z935" s="84"/>
      <c r="AA935" s="84"/>
      <c r="AB935" s="84"/>
      <c r="AC935" s="84"/>
    </row>
    <row r="936" spans="1:29" ht="12.75">
      <c r="A936" s="84"/>
      <c r="B936" s="84"/>
      <c r="C936" s="84"/>
      <c r="D936" s="84"/>
      <c r="E936" s="84"/>
      <c r="F936" s="84"/>
      <c r="G936" s="91"/>
      <c r="H936" s="91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</row>
    <row r="937" spans="1:29" ht="12.75">
      <c r="A937" s="84"/>
      <c r="B937" s="84"/>
      <c r="C937" s="84"/>
      <c r="D937" s="84"/>
      <c r="E937" s="84"/>
      <c r="F937" s="84"/>
      <c r="G937" s="91"/>
      <c r="H937" s="91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</row>
    <row r="938" spans="1:29" ht="12.75">
      <c r="A938" s="84"/>
      <c r="B938" s="106"/>
      <c r="C938" s="84"/>
      <c r="D938" s="107"/>
      <c r="E938" s="107"/>
      <c r="F938" s="107"/>
      <c r="G938" s="108"/>
      <c r="H938" s="108"/>
      <c r="I938" s="109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3"/>
      <c r="Y938" s="93"/>
      <c r="Z938" s="66"/>
      <c r="AA938" s="65"/>
      <c r="AB938" s="89"/>
      <c r="AC938" s="64"/>
    </row>
    <row r="939" spans="1:29" ht="12.75">
      <c r="A939" s="84"/>
      <c r="B939" s="106"/>
      <c r="C939" s="84"/>
      <c r="D939" s="107"/>
      <c r="E939" s="107"/>
      <c r="F939" s="107"/>
      <c r="G939" s="108"/>
      <c r="H939" s="108"/>
      <c r="I939" s="109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3"/>
      <c r="Y939" s="93"/>
      <c r="Z939" s="66"/>
      <c r="AA939" s="65"/>
      <c r="AB939" s="89"/>
      <c r="AC939" s="64"/>
    </row>
    <row r="940" spans="1:29" ht="12.75">
      <c r="A940" s="84"/>
      <c r="B940" s="106"/>
      <c r="C940" s="84"/>
      <c r="D940" s="107"/>
      <c r="E940" s="107"/>
      <c r="F940" s="107"/>
      <c r="G940" s="108"/>
      <c r="H940" s="108"/>
      <c r="I940" s="109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3"/>
      <c r="Y940" s="93"/>
      <c r="Z940" s="66"/>
      <c r="AA940" s="65"/>
      <c r="AB940" s="89"/>
      <c r="AC940" s="64"/>
    </row>
    <row r="941" spans="1:29" ht="12.75">
      <c r="A941" s="84"/>
      <c r="B941" s="106"/>
      <c r="C941" s="84"/>
      <c r="D941" s="107"/>
      <c r="E941" s="107"/>
      <c r="F941" s="107"/>
      <c r="G941" s="108"/>
      <c r="H941" s="108"/>
      <c r="I941" s="109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3"/>
      <c r="Y941" s="93"/>
      <c r="Z941" s="66"/>
      <c r="AA941" s="65"/>
      <c r="AB941" s="89"/>
      <c r="AC941" s="64"/>
    </row>
    <row r="942" spans="1:29" ht="12.75">
      <c r="A942" s="84"/>
      <c r="B942" s="106"/>
      <c r="C942" s="84"/>
      <c r="D942" s="107"/>
      <c r="E942" s="107"/>
      <c r="F942" s="107"/>
      <c r="G942" s="108"/>
      <c r="H942" s="108"/>
      <c r="I942" s="109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3"/>
      <c r="Y942" s="93"/>
      <c r="Z942" s="66"/>
      <c r="AA942" s="65"/>
      <c r="AB942" s="89"/>
      <c r="AC942" s="64"/>
    </row>
    <row r="943" spans="1:29" ht="12.75">
      <c r="A943" s="84"/>
      <c r="B943" s="106"/>
      <c r="C943" s="84"/>
      <c r="D943" s="107"/>
      <c r="E943" s="107"/>
      <c r="F943" s="107"/>
      <c r="G943" s="108"/>
      <c r="H943" s="108"/>
      <c r="I943" s="109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3"/>
      <c r="Y943" s="93"/>
      <c r="Z943" s="66"/>
      <c r="AA943" s="65"/>
      <c r="AB943" s="89"/>
      <c r="AC943" s="64"/>
    </row>
    <row r="944" spans="1:29" ht="12.75">
      <c r="A944" s="84"/>
      <c r="B944" s="106"/>
      <c r="C944" s="84"/>
      <c r="D944" s="107"/>
      <c r="E944" s="107"/>
      <c r="F944" s="107"/>
      <c r="G944" s="108"/>
      <c r="H944" s="108"/>
      <c r="I944" s="109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80"/>
      <c r="Y944" s="93"/>
      <c r="Z944" s="66"/>
      <c r="AA944" s="65"/>
      <c r="AB944" s="89"/>
      <c r="AC944" s="64"/>
    </row>
    <row r="945" spans="1:29" ht="12.75">
      <c r="A945" s="84"/>
      <c r="B945" s="65"/>
      <c r="C945" s="84"/>
      <c r="D945" s="107"/>
      <c r="E945" s="107"/>
      <c r="F945" s="107"/>
      <c r="G945" s="108"/>
      <c r="H945" s="108"/>
      <c r="I945" s="109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80"/>
      <c r="Y945" s="64"/>
      <c r="Z945" s="66"/>
      <c r="AA945" s="74"/>
      <c r="AB945" s="66"/>
      <c r="AC945" s="92"/>
    </row>
    <row r="946" spans="1:29" ht="12.75">
      <c r="A946" s="84"/>
      <c r="B946" s="65"/>
      <c r="C946" s="84"/>
      <c r="D946" s="107"/>
      <c r="E946" s="107"/>
      <c r="F946" s="107"/>
      <c r="G946" s="108"/>
      <c r="H946" s="108"/>
      <c r="I946" s="109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80"/>
      <c r="Y946" s="64"/>
      <c r="Z946" s="66"/>
      <c r="AA946" s="74"/>
      <c r="AB946" s="66"/>
      <c r="AC946" s="92"/>
    </row>
    <row r="947" spans="1:29" ht="12.75">
      <c r="A947" s="84"/>
      <c r="B947" s="106"/>
      <c r="C947" s="84"/>
      <c r="D947" s="107"/>
      <c r="E947" s="107"/>
      <c r="F947" s="107"/>
      <c r="G947" s="108"/>
      <c r="H947" s="108"/>
      <c r="I947" s="109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80"/>
      <c r="Y947" s="64"/>
      <c r="Z947" s="66"/>
      <c r="AA947" s="74"/>
      <c r="AB947" s="66"/>
      <c r="AC947" s="92"/>
    </row>
    <row r="948" spans="1:29" ht="12.75">
      <c r="A948" s="84"/>
      <c r="B948" s="106"/>
      <c r="C948" s="84"/>
      <c r="D948" s="107"/>
      <c r="E948" s="107"/>
      <c r="F948" s="107"/>
      <c r="G948" s="108"/>
      <c r="H948" s="108"/>
      <c r="I948" s="109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80"/>
      <c r="Y948" s="64"/>
      <c r="Z948" s="66"/>
      <c r="AA948" s="74"/>
      <c r="AB948" s="66"/>
      <c r="AC948" s="92"/>
    </row>
    <row r="949" spans="1:29" ht="12.75">
      <c r="A949" s="84"/>
      <c r="B949" s="106"/>
      <c r="C949" s="84"/>
      <c r="D949" s="107"/>
      <c r="E949" s="107"/>
      <c r="F949" s="107"/>
      <c r="G949" s="108"/>
      <c r="H949" s="108"/>
      <c r="I949" s="109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80"/>
      <c r="Y949" s="64"/>
      <c r="Z949" s="66"/>
      <c r="AA949" s="74"/>
      <c r="AB949" s="66"/>
      <c r="AC949" s="92"/>
    </row>
    <row r="950" spans="1:29" ht="12.75">
      <c r="A950" s="84"/>
      <c r="B950" s="106"/>
      <c r="C950" s="84"/>
      <c r="D950" s="107"/>
      <c r="E950" s="107"/>
      <c r="F950" s="107"/>
      <c r="G950" s="108"/>
      <c r="H950" s="108"/>
      <c r="I950" s="109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80"/>
      <c r="Y950" s="64"/>
      <c r="Z950" s="66"/>
      <c r="AA950" s="74"/>
      <c r="AB950" s="66"/>
      <c r="AC950" s="92"/>
    </row>
    <row r="951" spans="1:29" ht="12.75">
      <c r="A951" s="84"/>
      <c r="B951" s="106"/>
      <c r="C951" s="84"/>
      <c r="D951" s="107"/>
      <c r="E951" s="107"/>
      <c r="F951" s="107"/>
      <c r="G951" s="108"/>
      <c r="H951" s="108"/>
      <c r="I951" s="109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80"/>
      <c r="Y951" s="64"/>
      <c r="Z951" s="66"/>
      <c r="AA951" s="74"/>
      <c r="AB951" s="66"/>
      <c r="AC951" s="92"/>
    </row>
    <row r="952" spans="1:29" ht="12.75">
      <c r="A952" s="84"/>
      <c r="B952" s="106"/>
      <c r="C952" s="84"/>
      <c r="D952" s="107"/>
      <c r="E952" s="107"/>
      <c r="F952" s="107"/>
      <c r="G952" s="108"/>
      <c r="H952" s="108"/>
      <c r="I952" s="109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80"/>
      <c r="Y952" s="64"/>
      <c r="Z952" s="66"/>
      <c r="AA952" s="74"/>
      <c r="AB952" s="66"/>
      <c r="AC952" s="92"/>
    </row>
    <row r="953" spans="1:29" ht="12.75">
      <c r="A953" s="84"/>
      <c r="B953" s="106"/>
      <c r="C953" s="84"/>
      <c r="D953" s="107"/>
      <c r="E953" s="107"/>
      <c r="F953" s="107"/>
      <c r="G953" s="108"/>
      <c r="H953" s="108"/>
      <c r="I953" s="109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80"/>
      <c r="Y953" s="64"/>
      <c r="Z953" s="66"/>
      <c r="AA953" s="74"/>
      <c r="AB953" s="66"/>
      <c r="AC953" s="92"/>
    </row>
    <row r="954" spans="1:29" ht="12.75">
      <c r="A954" s="84"/>
      <c r="B954" s="106"/>
      <c r="C954" s="84"/>
      <c r="D954" s="107"/>
      <c r="E954" s="107"/>
      <c r="F954" s="107"/>
      <c r="G954" s="108"/>
      <c r="H954" s="108"/>
      <c r="I954" s="109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80"/>
      <c r="Y954" s="64"/>
      <c r="Z954" s="66"/>
      <c r="AA954" s="74"/>
      <c r="AB954" s="66"/>
      <c r="AC954" s="92"/>
    </row>
    <row r="955" spans="1:29" ht="12.75">
      <c r="A955" s="84"/>
      <c r="B955" s="106"/>
      <c r="C955" s="84"/>
      <c r="D955" s="107"/>
      <c r="E955" s="107"/>
      <c r="F955" s="107"/>
      <c r="G955" s="108"/>
      <c r="H955" s="108"/>
      <c r="I955" s="109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3"/>
      <c r="Y955" s="64"/>
      <c r="Z955" s="66"/>
      <c r="AA955" s="74"/>
      <c r="AB955" s="66"/>
      <c r="AC955" s="92"/>
    </row>
    <row r="956" spans="1:29" ht="12.75">
      <c r="A956" s="84"/>
      <c r="B956" s="106"/>
      <c r="C956" s="84"/>
      <c r="D956" s="107"/>
      <c r="E956" s="107"/>
      <c r="F956" s="107"/>
      <c r="G956" s="108"/>
      <c r="H956" s="108"/>
      <c r="I956" s="109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80"/>
      <c r="Y956" s="93"/>
      <c r="Z956" s="66"/>
      <c r="AA956" s="65"/>
      <c r="AB956" s="89"/>
      <c r="AC956" s="64"/>
    </row>
    <row r="957" spans="1:29" ht="12.75">
      <c r="A957" s="84"/>
      <c r="B957" s="110"/>
      <c r="C957" s="84"/>
      <c r="D957" s="111"/>
      <c r="E957" s="107"/>
      <c r="F957" s="107"/>
      <c r="G957" s="108"/>
      <c r="H957" s="108"/>
      <c r="I957" s="10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80"/>
      <c r="Y957" s="64"/>
      <c r="Z957" s="66"/>
      <c r="AA957" s="74"/>
      <c r="AB957" s="66"/>
      <c r="AC957" s="92"/>
    </row>
    <row r="958" spans="1:29" ht="12.75">
      <c r="A958" s="84"/>
      <c r="B958" s="106"/>
      <c r="C958" s="84"/>
      <c r="D958" s="107"/>
      <c r="E958" s="107"/>
      <c r="F958" s="107"/>
      <c r="G958" s="108"/>
      <c r="H958" s="108"/>
      <c r="I958" s="109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80"/>
      <c r="Y958" s="64"/>
      <c r="Z958" s="66"/>
      <c r="AA958" s="74"/>
      <c r="AB958" s="66"/>
      <c r="AC958" s="92"/>
    </row>
    <row r="959" spans="1:29" ht="12.75">
      <c r="A959" s="84"/>
      <c r="B959" s="106"/>
      <c r="C959" s="84"/>
      <c r="D959" s="111"/>
      <c r="E959" s="112"/>
      <c r="F959" s="107"/>
      <c r="G959" s="108"/>
      <c r="H959" s="108"/>
      <c r="I959" s="109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80"/>
      <c r="Y959" s="64"/>
      <c r="Z959" s="66"/>
      <c r="AA959" s="74"/>
      <c r="AB959" s="66"/>
      <c r="AC959" s="92"/>
    </row>
    <row r="960" spans="1:29" ht="12.75">
      <c r="A960" s="84"/>
      <c r="B960" s="106"/>
      <c r="C960" s="84"/>
      <c r="D960" s="111"/>
      <c r="E960" s="112"/>
      <c r="F960" s="107"/>
      <c r="G960" s="108"/>
      <c r="H960" s="108"/>
      <c r="I960" s="109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80"/>
      <c r="Y960" s="64"/>
      <c r="Z960" s="66"/>
      <c r="AA960" s="66"/>
      <c r="AB960" s="64"/>
      <c r="AC960" s="92"/>
    </row>
    <row r="961" spans="1:29" ht="12.75">
      <c r="A961" s="84"/>
      <c r="B961" s="106"/>
      <c r="C961" s="84"/>
      <c r="D961" s="111"/>
      <c r="E961" s="112"/>
      <c r="F961" s="107"/>
      <c r="G961" s="108"/>
      <c r="H961" s="108"/>
      <c r="I961" s="109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80"/>
      <c r="Y961" s="64"/>
      <c r="Z961" s="66"/>
      <c r="AA961" s="66"/>
      <c r="AB961" s="64"/>
      <c r="AC961" s="92"/>
    </row>
    <row r="962" spans="1:29" ht="12.75">
      <c r="A962" s="84"/>
      <c r="B962" s="106"/>
      <c r="C962" s="84"/>
      <c r="D962" s="111"/>
      <c r="E962" s="112"/>
      <c r="F962" s="107"/>
      <c r="G962" s="108"/>
      <c r="H962" s="108"/>
      <c r="I962" s="109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80"/>
      <c r="Y962" s="64"/>
      <c r="Z962" s="66"/>
      <c r="AA962" s="66"/>
      <c r="AB962" s="64"/>
      <c r="AC962" s="92"/>
    </row>
    <row r="963" spans="1:29" ht="12.75">
      <c r="A963" s="84"/>
      <c r="B963" s="106"/>
      <c r="C963" s="84"/>
      <c r="D963" s="66"/>
      <c r="E963" s="66"/>
      <c r="F963" s="66"/>
      <c r="G963" s="68"/>
      <c r="H963" s="68"/>
      <c r="I963" s="69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3"/>
      <c r="Y963" s="93"/>
      <c r="Z963" s="66"/>
      <c r="AA963" s="65"/>
      <c r="AB963" s="89"/>
      <c r="AC963" s="64"/>
    </row>
    <row r="964" spans="1:29" ht="12.75">
      <c r="A964" s="113"/>
      <c r="B964" s="106"/>
      <c r="C964" s="84"/>
      <c r="D964" s="64"/>
      <c r="E964" s="64"/>
      <c r="F964" s="66"/>
      <c r="G964" s="68"/>
      <c r="H964" s="68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4"/>
      <c r="Y964" s="64"/>
      <c r="Z964" s="64"/>
      <c r="AA964" s="64"/>
      <c r="AB964" s="64"/>
      <c r="AC964" s="64"/>
    </row>
    <row r="965" spans="1:29" ht="12.75">
      <c r="A965" s="62"/>
      <c r="B965" s="62"/>
      <c r="C965" s="62"/>
      <c r="D965" s="62"/>
      <c r="E965" s="62"/>
      <c r="F965" s="62"/>
      <c r="G965" s="94"/>
      <c r="H965" s="95"/>
      <c r="I965" s="96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62"/>
      <c r="AA965" s="62"/>
      <c r="AB965" s="62"/>
      <c r="AC965" s="62"/>
    </row>
    <row r="966" spans="1:29" ht="12.75">
      <c r="A966" s="62"/>
      <c r="B966" s="62"/>
      <c r="C966" s="62"/>
      <c r="D966" s="62"/>
      <c r="E966" s="62"/>
      <c r="F966" s="62"/>
      <c r="G966" s="94"/>
      <c r="H966" s="95"/>
      <c r="I966" s="96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8"/>
      <c r="Y966" s="98"/>
      <c r="Z966" s="62"/>
      <c r="AA966" s="62"/>
      <c r="AB966" s="62"/>
      <c r="AC966" s="62"/>
    </row>
    <row r="967" spans="1:29" ht="12.75">
      <c r="A967" s="62"/>
      <c r="B967" s="62"/>
      <c r="C967" s="62"/>
      <c r="D967" s="62"/>
      <c r="E967" s="62"/>
      <c r="F967" s="62"/>
      <c r="G967" s="94"/>
      <c r="H967" s="95"/>
      <c r="I967" s="96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8"/>
      <c r="Y967" s="98"/>
      <c r="Z967" s="62"/>
      <c r="AA967" s="62"/>
      <c r="AB967" s="62"/>
      <c r="AC967" s="62"/>
    </row>
    <row r="968" spans="1:29" ht="12.75">
      <c r="A968" s="62"/>
      <c r="B968" s="62"/>
      <c r="C968" s="62"/>
      <c r="D968" s="62"/>
      <c r="E968" s="62"/>
      <c r="F968" s="62"/>
      <c r="G968" s="94"/>
      <c r="H968" s="95"/>
      <c r="I968" s="96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8"/>
      <c r="Y968" s="98"/>
      <c r="Z968" s="62"/>
      <c r="AA968" s="62"/>
      <c r="AB968" s="62"/>
      <c r="AC968" s="62"/>
    </row>
    <row r="969" spans="1:29" ht="12.75">
      <c r="A969" s="62"/>
      <c r="B969" s="62"/>
      <c r="C969" s="62"/>
      <c r="D969" s="62"/>
      <c r="E969" s="62"/>
      <c r="F969" s="62"/>
      <c r="G969" s="94"/>
      <c r="H969" s="95"/>
      <c r="I969" s="97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5"/>
      <c r="Y969" s="115"/>
      <c r="Z969" s="62"/>
      <c r="AA969" s="62"/>
      <c r="AB969" s="62"/>
      <c r="AC969" s="62"/>
    </row>
    <row r="970" spans="1:29" ht="12.75">
      <c r="A970" s="62"/>
      <c r="B970" s="62"/>
      <c r="C970" s="62"/>
      <c r="D970" s="62"/>
      <c r="E970" s="62"/>
      <c r="F970" s="62"/>
      <c r="G970" s="94"/>
      <c r="H970" s="95"/>
      <c r="I970" s="96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8"/>
      <c r="Y970" s="98"/>
      <c r="Z970" s="62"/>
      <c r="AA970" s="62"/>
      <c r="AB970" s="62"/>
      <c r="AC970" s="62"/>
    </row>
    <row r="971" spans="1:29" ht="12.75">
      <c r="A971" s="62"/>
      <c r="B971" s="62"/>
      <c r="C971" s="62"/>
      <c r="D971" s="62"/>
      <c r="E971" s="62"/>
      <c r="F971" s="62"/>
      <c r="G971" s="94"/>
      <c r="H971" s="95"/>
      <c r="I971" s="96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8"/>
      <c r="Y971" s="98"/>
      <c r="Z971" s="62"/>
      <c r="AA971" s="62"/>
      <c r="AB971" s="62"/>
      <c r="AC971" s="62"/>
    </row>
    <row r="972" spans="1:29" ht="12.75">
      <c r="A972" s="62"/>
      <c r="B972" s="62"/>
      <c r="C972" s="62"/>
      <c r="D972" s="62"/>
      <c r="E972" s="62"/>
      <c r="F972" s="62"/>
      <c r="G972" s="94"/>
      <c r="H972" s="95"/>
      <c r="I972" s="96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8"/>
      <c r="Y972" s="98"/>
      <c r="Z972" s="62"/>
      <c r="AA972" s="62"/>
      <c r="AB972" s="62"/>
      <c r="AC972" s="62"/>
    </row>
    <row r="973" spans="1:29" ht="12.75">
      <c r="A973" s="62"/>
      <c r="B973" s="62"/>
      <c r="C973" s="83"/>
      <c r="D973" s="62"/>
      <c r="E973" s="62"/>
      <c r="F973" s="62"/>
      <c r="G973" s="94"/>
      <c r="H973" s="249"/>
      <c r="I973" s="249"/>
      <c r="J973" s="249"/>
      <c r="K973" s="249"/>
      <c r="L973" s="249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249"/>
      <c r="Y973" s="249"/>
      <c r="Z973" s="249"/>
      <c r="AA973" s="249"/>
      <c r="AB973" s="249"/>
      <c r="AC973" s="62"/>
    </row>
    <row r="974" spans="1:29" ht="12.75">
      <c r="A974" s="62"/>
      <c r="B974" s="62"/>
      <c r="C974" s="83"/>
      <c r="D974" s="62"/>
      <c r="E974" s="62"/>
      <c r="F974" s="62"/>
      <c r="G974" s="94"/>
      <c r="H974" s="94"/>
      <c r="I974" s="62"/>
      <c r="J974" s="83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249"/>
      <c r="Y974" s="260"/>
      <c r="Z974" s="260"/>
      <c r="AA974" s="260"/>
      <c r="AB974" s="260"/>
      <c r="AC974" s="62"/>
    </row>
    <row r="975" spans="1:29" ht="12.75">
      <c r="A975" s="85"/>
      <c r="B975" s="62"/>
      <c r="C975" s="83"/>
      <c r="D975" s="62"/>
      <c r="E975" s="62"/>
      <c r="F975" s="62"/>
      <c r="G975" s="94"/>
      <c r="H975" s="94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85"/>
      <c r="V975" s="85"/>
      <c r="W975" s="85"/>
      <c r="X975" s="83"/>
      <c r="Y975" s="116"/>
      <c r="Z975" s="116"/>
      <c r="AA975" s="116"/>
      <c r="AB975" s="116"/>
      <c r="AC975" s="85"/>
    </row>
    <row r="976" spans="1:29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</row>
    <row r="977" spans="1:29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</row>
    <row r="978" spans="1:29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</row>
    <row r="979" spans="1:29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</row>
    <row r="980" spans="1:29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</row>
    <row r="981" spans="1:29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</row>
    <row r="982" spans="1:29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</row>
    <row r="983" spans="1:29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</row>
    <row r="984" spans="1:29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</row>
    <row r="985" spans="1:29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</row>
    <row r="986" spans="1:29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</row>
    <row r="987" spans="1:29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</row>
    <row r="988" spans="1:29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</row>
    <row r="989" spans="1:29" ht="12.75">
      <c r="A989" s="85"/>
      <c r="B989" s="85"/>
      <c r="C989" s="117"/>
      <c r="D989" s="85"/>
      <c r="E989" s="85"/>
      <c r="F989" s="85"/>
      <c r="G989" s="118"/>
      <c r="H989" s="118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3"/>
      <c r="Y989" s="116"/>
      <c r="Z989" s="116"/>
      <c r="AA989" s="116"/>
      <c r="AB989" s="116"/>
      <c r="AC989" s="85"/>
    </row>
    <row r="990" spans="1:29" ht="12.75">
      <c r="A990" s="85"/>
      <c r="B990" s="85"/>
      <c r="C990" s="117"/>
      <c r="D990" s="85"/>
      <c r="E990" s="85"/>
      <c r="F990" s="85"/>
      <c r="G990" s="118"/>
      <c r="H990" s="118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3"/>
      <c r="Y990" s="116"/>
      <c r="Z990" s="116"/>
      <c r="AA990" s="116"/>
      <c r="AB990" s="116"/>
      <c r="AC990" s="85"/>
    </row>
    <row r="991" spans="1:29" ht="12.75">
      <c r="A991" s="85"/>
      <c r="B991" s="85"/>
      <c r="C991" s="117"/>
      <c r="D991" s="85"/>
      <c r="E991" s="85"/>
      <c r="F991" s="85"/>
      <c r="G991" s="118"/>
      <c r="H991" s="118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3"/>
      <c r="Y991" s="116"/>
      <c r="Z991" s="116"/>
      <c r="AA991" s="116"/>
      <c r="AB991" s="116"/>
      <c r="AC991" s="85"/>
    </row>
    <row r="992" spans="1:29" ht="12.75">
      <c r="A992" s="85"/>
      <c r="B992" s="85"/>
      <c r="C992" s="117"/>
      <c r="D992" s="85"/>
      <c r="E992" s="85"/>
      <c r="F992" s="85"/>
      <c r="G992" s="118"/>
      <c r="H992" s="118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3"/>
      <c r="Y992" s="116"/>
      <c r="Z992" s="116"/>
      <c r="AA992" s="116"/>
      <c r="AB992" s="116"/>
      <c r="AC992" s="85"/>
    </row>
    <row r="993" spans="1:29" ht="12.75">
      <c r="A993" s="85"/>
      <c r="B993" s="85"/>
      <c r="C993" s="117"/>
      <c r="D993" s="85"/>
      <c r="E993" s="85"/>
      <c r="F993" s="85"/>
      <c r="G993" s="118"/>
      <c r="H993" s="118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3"/>
      <c r="Y993" s="116"/>
      <c r="Z993" s="116"/>
      <c r="AA993" s="116"/>
      <c r="AB993" s="116"/>
      <c r="AC993" s="85"/>
    </row>
    <row r="994" spans="1:29" ht="12.75">
      <c r="A994" s="85"/>
      <c r="B994" s="85"/>
      <c r="C994" s="117"/>
      <c r="D994" s="85"/>
      <c r="E994" s="85"/>
      <c r="F994" s="85"/>
      <c r="G994" s="118"/>
      <c r="H994" s="118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3"/>
      <c r="Y994" s="116"/>
      <c r="Z994" s="116"/>
      <c r="AA994" s="116"/>
      <c r="AB994" s="116"/>
      <c r="AC994" s="85"/>
    </row>
    <row r="995" spans="1:29" ht="12.75">
      <c r="A995" s="85"/>
      <c r="B995" s="85"/>
      <c r="C995" s="117"/>
      <c r="D995" s="85"/>
      <c r="E995" s="85"/>
      <c r="F995" s="85"/>
      <c r="G995" s="118"/>
      <c r="H995" s="118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3"/>
      <c r="Y995" s="116"/>
      <c r="Z995" s="116"/>
      <c r="AA995" s="116"/>
      <c r="AB995" s="116"/>
      <c r="AC995" s="85"/>
    </row>
    <row r="996" spans="1:29" ht="12.75">
      <c r="A996" s="85"/>
      <c r="B996" s="85"/>
      <c r="C996" s="117"/>
      <c r="D996" s="85"/>
      <c r="E996" s="85"/>
      <c r="F996" s="85"/>
      <c r="G996" s="118"/>
      <c r="H996" s="118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3"/>
      <c r="Y996" s="116"/>
      <c r="Z996" s="116"/>
      <c r="AA996" s="116"/>
      <c r="AB996" s="116"/>
      <c r="AC996" s="85"/>
    </row>
    <row r="997" spans="1:29" ht="12.75">
      <c r="A997" s="85"/>
      <c r="B997" s="85"/>
      <c r="C997" s="117"/>
      <c r="D997" s="85"/>
      <c r="E997" s="85"/>
      <c r="F997" s="85"/>
      <c r="G997" s="118"/>
      <c r="H997" s="118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3"/>
      <c r="Y997" s="116"/>
      <c r="Z997" s="116"/>
      <c r="AA997" s="116"/>
      <c r="AB997" s="116"/>
      <c r="AC997" s="85"/>
    </row>
    <row r="998" spans="1:29" ht="12.75">
      <c r="A998" s="85"/>
      <c r="B998" s="85"/>
      <c r="C998" s="117"/>
      <c r="D998" s="85"/>
      <c r="E998" s="85"/>
      <c r="F998" s="85"/>
      <c r="G998" s="118"/>
      <c r="H998" s="118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3"/>
      <c r="Y998" s="116"/>
      <c r="Z998" s="116"/>
      <c r="AA998" s="116"/>
      <c r="AB998" s="116"/>
      <c r="AC998" s="85"/>
    </row>
    <row r="999" spans="1:29" ht="12.75">
      <c r="A999" s="85"/>
      <c r="B999" s="85"/>
      <c r="C999" s="117"/>
      <c r="D999" s="85"/>
      <c r="E999" s="85"/>
      <c r="F999" s="85"/>
      <c r="G999" s="118"/>
      <c r="H999" s="118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3"/>
      <c r="Y999" s="116"/>
      <c r="Z999" s="116"/>
      <c r="AA999" s="116"/>
      <c r="AB999" s="116"/>
      <c r="AC999" s="85"/>
    </row>
    <row r="1000" spans="1:29" ht="12.75">
      <c r="A1000" s="85"/>
      <c r="B1000" s="85"/>
      <c r="C1000" s="117"/>
      <c r="D1000" s="85"/>
      <c r="E1000" s="85"/>
      <c r="F1000" s="85"/>
      <c r="G1000" s="118"/>
      <c r="H1000" s="118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3"/>
      <c r="Y1000" s="116"/>
      <c r="Z1000" s="116"/>
      <c r="AA1000" s="116"/>
      <c r="AB1000" s="116"/>
      <c r="AC1000" s="85"/>
    </row>
    <row r="1001" spans="1:29" ht="12.75">
      <c r="A1001" s="85"/>
      <c r="B1001" s="85"/>
      <c r="C1001" s="117"/>
      <c r="D1001" s="85"/>
      <c r="E1001" s="85"/>
      <c r="F1001" s="85"/>
      <c r="G1001" s="118"/>
      <c r="H1001" s="118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3"/>
      <c r="Y1001" s="116"/>
      <c r="Z1001" s="116"/>
      <c r="AA1001" s="116"/>
      <c r="AB1001" s="116"/>
      <c r="AC1001" s="85"/>
    </row>
    <row r="1002" spans="1:29" ht="12.75">
      <c r="A1002" s="85"/>
      <c r="B1002" s="85"/>
      <c r="C1002" s="117"/>
      <c r="D1002" s="85"/>
      <c r="E1002" s="85"/>
      <c r="F1002" s="85"/>
      <c r="G1002" s="118"/>
      <c r="H1002" s="118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3"/>
      <c r="Y1002" s="116"/>
      <c r="Z1002" s="116"/>
      <c r="AA1002" s="116"/>
      <c r="AB1002" s="116"/>
      <c r="AC1002" s="85"/>
    </row>
    <row r="1003" spans="1:29" ht="12.75">
      <c r="A1003" s="85"/>
      <c r="B1003" s="85"/>
      <c r="C1003" s="117"/>
      <c r="D1003" s="85"/>
      <c r="E1003" s="85"/>
      <c r="F1003" s="85"/>
      <c r="G1003" s="118"/>
      <c r="H1003" s="118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3"/>
      <c r="Y1003" s="116"/>
      <c r="Z1003" s="116"/>
      <c r="AA1003" s="116"/>
      <c r="AB1003" s="116"/>
      <c r="AC1003" s="85"/>
    </row>
    <row r="1004" spans="1:29" ht="12.75">
      <c r="A1004" s="85"/>
      <c r="B1004" s="85"/>
      <c r="C1004" s="117"/>
      <c r="D1004" s="85"/>
      <c r="E1004" s="85"/>
      <c r="F1004" s="85"/>
      <c r="G1004" s="118"/>
      <c r="H1004" s="118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3"/>
      <c r="Y1004" s="116"/>
      <c r="Z1004" s="116"/>
      <c r="AA1004" s="116"/>
      <c r="AB1004" s="116"/>
      <c r="AC1004" s="85"/>
    </row>
    <row r="1005" spans="1:29" ht="12.75">
      <c r="A1005" s="85"/>
      <c r="B1005" s="85"/>
      <c r="C1005" s="117"/>
      <c r="D1005" s="85"/>
      <c r="E1005" s="85"/>
      <c r="F1005" s="85"/>
      <c r="G1005" s="118"/>
      <c r="H1005" s="118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3"/>
      <c r="Y1005" s="116"/>
      <c r="Z1005" s="116"/>
      <c r="AA1005" s="116"/>
      <c r="AB1005" s="116"/>
      <c r="AC1005" s="85"/>
    </row>
    <row r="1006" spans="1:29" ht="12.75">
      <c r="A1006" s="85"/>
      <c r="B1006" s="85"/>
      <c r="C1006" s="117"/>
      <c r="D1006" s="85"/>
      <c r="E1006" s="85"/>
      <c r="F1006" s="85"/>
      <c r="G1006" s="118"/>
      <c r="H1006" s="118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3"/>
      <c r="Y1006" s="116"/>
      <c r="Z1006" s="116"/>
      <c r="AA1006" s="116"/>
      <c r="AB1006" s="116"/>
      <c r="AC1006" s="85"/>
    </row>
    <row r="1007" spans="1:29" ht="12.75">
      <c r="A1007" s="85"/>
      <c r="B1007" s="85"/>
      <c r="C1007" s="117"/>
      <c r="D1007" s="85"/>
      <c r="E1007" s="85"/>
      <c r="F1007" s="85"/>
      <c r="G1007" s="118"/>
      <c r="H1007" s="118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3"/>
      <c r="Y1007" s="116"/>
      <c r="Z1007" s="116"/>
      <c r="AA1007" s="116"/>
      <c r="AB1007" s="116"/>
      <c r="AC1007" s="85"/>
    </row>
    <row r="1008" spans="1:29" ht="12.75">
      <c r="A1008" s="85"/>
      <c r="B1008" s="85"/>
      <c r="C1008" s="117"/>
      <c r="D1008" s="85"/>
      <c r="E1008" s="85"/>
      <c r="F1008" s="85"/>
      <c r="G1008" s="118"/>
      <c r="H1008" s="118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3"/>
      <c r="Y1008" s="116"/>
      <c r="Z1008" s="116"/>
      <c r="AA1008" s="116"/>
      <c r="AB1008" s="116"/>
      <c r="AC1008" s="85"/>
    </row>
    <row r="1009" spans="1:29" ht="12.75">
      <c r="A1009" s="85"/>
      <c r="B1009" s="85"/>
      <c r="C1009" s="117"/>
      <c r="D1009" s="85"/>
      <c r="E1009" s="85"/>
      <c r="F1009" s="85"/>
      <c r="G1009" s="118"/>
      <c r="H1009" s="118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3"/>
      <c r="Y1009" s="116"/>
      <c r="Z1009" s="116"/>
      <c r="AA1009" s="116"/>
      <c r="AB1009" s="116"/>
      <c r="AC1009" s="85"/>
    </row>
    <row r="1010" spans="1:29" ht="12.75">
      <c r="A1010" s="85"/>
      <c r="B1010" s="85"/>
      <c r="C1010" s="117"/>
      <c r="D1010" s="85"/>
      <c r="E1010" s="85"/>
      <c r="F1010" s="85"/>
      <c r="G1010" s="118"/>
      <c r="H1010" s="118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3"/>
      <c r="Y1010" s="116"/>
      <c r="Z1010" s="116"/>
      <c r="AA1010" s="116"/>
      <c r="AB1010" s="116"/>
      <c r="AC1010" s="85"/>
    </row>
    <row r="1011" spans="1:29" ht="12.75">
      <c r="A1011" s="85"/>
      <c r="B1011" s="85"/>
      <c r="C1011" s="117"/>
      <c r="D1011" s="85"/>
      <c r="E1011" s="85"/>
      <c r="F1011" s="85"/>
      <c r="G1011" s="118"/>
      <c r="H1011" s="118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3"/>
      <c r="Y1011" s="116"/>
      <c r="Z1011" s="116"/>
      <c r="AA1011" s="116"/>
      <c r="AB1011" s="116"/>
      <c r="AC1011" s="85"/>
    </row>
    <row r="1012" spans="1:29" ht="12.75">
      <c r="A1012" s="85"/>
      <c r="B1012" s="85"/>
      <c r="C1012" s="117"/>
      <c r="D1012" s="85"/>
      <c r="E1012" s="85"/>
      <c r="F1012" s="85"/>
      <c r="G1012" s="118"/>
      <c r="H1012" s="118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3"/>
      <c r="Y1012" s="116"/>
      <c r="Z1012" s="116"/>
      <c r="AA1012" s="116"/>
      <c r="AB1012" s="116"/>
      <c r="AC1012" s="85"/>
    </row>
    <row r="1013" spans="1:29" ht="12.75">
      <c r="A1013" s="85"/>
      <c r="B1013" s="85"/>
      <c r="C1013" s="117"/>
      <c r="D1013" s="85"/>
      <c r="E1013" s="85"/>
      <c r="F1013" s="85"/>
      <c r="G1013" s="118"/>
      <c r="H1013" s="118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3"/>
      <c r="Y1013" s="116"/>
      <c r="Z1013" s="116"/>
      <c r="AA1013" s="116"/>
      <c r="AB1013" s="116"/>
      <c r="AC1013" s="85"/>
    </row>
    <row r="1014" spans="1:29" ht="12.75">
      <c r="A1014" s="85"/>
      <c r="B1014" s="85"/>
      <c r="C1014" s="117"/>
      <c r="D1014" s="85"/>
      <c r="E1014" s="85"/>
      <c r="F1014" s="85"/>
      <c r="G1014" s="118"/>
      <c r="H1014" s="118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3"/>
      <c r="Y1014" s="116"/>
      <c r="Z1014" s="116"/>
      <c r="AA1014" s="116"/>
      <c r="AB1014" s="116"/>
      <c r="AC1014" s="85"/>
    </row>
    <row r="1015" spans="1:29" ht="12.75">
      <c r="A1015" s="85"/>
      <c r="B1015" s="85"/>
      <c r="C1015" s="117"/>
      <c r="D1015" s="85"/>
      <c r="E1015" s="85"/>
      <c r="F1015" s="85"/>
      <c r="G1015" s="118"/>
      <c r="H1015" s="118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3"/>
      <c r="Y1015" s="116"/>
      <c r="Z1015" s="116"/>
      <c r="AA1015" s="116"/>
      <c r="AB1015" s="116"/>
      <c r="AC1015" s="85"/>
    </row>
    <row r="1016" spans="1:29" ht="12.75">
      <c r="A1016" s="85"/>
      <c r="B1016" s="85"/>
      <c r="C1016" s="117"/>
      <c r="D1016" s="85"/>
      <c r="E1016" s="85"/>
      <c r="F1016" s="85"/>
      <c r="G1016" s="118"/>
      <c r="H1016" s="118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3"/>
      <c r="Y1016" s="116"/>
      <c r="Z1016" s="116"/>
      <c r="AA1016" s="116"/>
      <c r="AB1016" s="116"/>
      <c r="AC1016" s="85"/>
    </row>
    <row r="1017" spans="1:29" ht="12.75">
      <c r="A1017" s="85"/>
      <c r="B1017" s="85"/>
      <c r="C1017" s="117"/>
      <c r="D1017" s="85"/>
      <c r="E1017" s="85"/>
      <c r="F1017" s="85"/>
      <c r="G1017" s="118"/>
      <c r="H1017" s="118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3"/>
      <c r="Y1017" s="116"/>
      <c r="Z1017" s="116"/>
      <c r="AA1017" s="116"/>
      <c r="AB1017" s="116"/>
      <c r="AC1017" s="85"/>
    </row>
    <row r="1018" spans="1:29" ht="12.75">
      <c r="A1018" s="85"/>
      <c r="B1018" s="85"/>
      <c r="C1018" s="85"/>
      <c r="D1018" s="85"/>
      <c r="E1018" s="85"/>
      <c r="F1018" s="85"/>
      <c r="G1018" s="118"/>
      <c r="H1018" s="118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119"/>
      <c r="AB1018" s="85"/>
      <c r="AC1018" s="85"/>
    </row>
    <row r="1019" spans="1:29" ht="12.75">
      <c r="A1019" s="85"/>
      <c r="B1019" s="85"/>
      <c r="C1019" s="85"/>
      <c r="D1019" s="85"/>
      <c r="E1019" s="85"/>
      <c r="F1019" s="85"/>
      <c r="G1019" s="118"/>
      <c r="H1019" s="118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119"/>
      <c r="AB1019" s="85"/>
      <c r="AC1019" s="85"/>
    </row>
    <row r="1020" spans="1:29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</row>
    <row r="1021" spans="1:29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</row>
    <row r="1022" spans="1:29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</row>
    <row r="1023" spans="1:29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</row>
    <row r="1024" spans="1:29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</row>
    <row r="1025" spans="1:29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</row>
    <row r="1026" spans="1:29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</row>
    <row r="1027" spans="1:29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</row>
    <row r="1028" spans="1:29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</row>
    <row r="1029" spans="1:29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</row>
    <row r="1030" spans="1:29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</row>
    <row r="1031" spans="1:29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</row>
    <row r="1032" spans="1:29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</row>
    <row r="1033" spans="1:29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</row>
    <row r="1034" spans="1:29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</row>
    <row r="1035" spans="1:29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</row>
    <row r="1036" spans="1:29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</row>
    <row r="1037" spans="1:29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</row>
    <row r="1038" spans="1:29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</row>
    <row r="1039" spans="1:29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</row>
    <row r="1040" spans="1:29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</row>
    <row r="1084" spans="7:8" ht="12.75">
      <c r="G1084" s="3"/>
      <c r="H1084" s="3"/>
    </row>
    <row r="1085" spans="1:29" ht="12.75">
      <c r="A1085" s="64"/>
      <c r="B1085" s="65"/>
      <c r="C1085" s="64"/>
      <c r="D1085" s="66"/>
      <c r="E1085" s="67"/>
      <c r="F1085" s="66"/>
      <c r="G1085" s="68"/>
      <c r="H1085" s="68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6"/>
      <c r="Y1085" s="66"/>
      <c r="Z1085" s="66"/>
      <c r="AA1085" s="71"/>
      <c r="AB1085" s="71"/>
      <c r="AC1085" s="64"/>
    </row>
    <row r="1086" spans="1:29" ht="12.75">
      <c r="A1086" s="72"/>
      <c r="B1086" s="65"/>
      <c r="C1086" s="78"/>
      <c r="D1086" s="66"/>
      <c r="E1086" s="67"/>
      <c r="F1086" s="66"/>
      <c r="G1086" s="68"/>
      <c r="H1086" s="68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73"/>
      <c r="Y1086" s="66"/>
      <c r="Z1086" s="66"/>
      <c r="AA1086" s="74"/>
      <c r="AB1086" s="74"/>
      <c r="AC1086" s="64"/>
    </row>
    <row r="1087" spans="1:29" ht="12.75">
      <c r="A1087" s="64"/>
      <c r="B1087" s="65"/>
      <c r="C1087" s="64"/>
      <c r="D1087" s="66"/>
      <c r="E1087" s="67"/>
      <c r="F1087" s="66"/>
      <c r="G1087" s="68"/>
      <c r="H1087" s="68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6"/>
      <c r="Y1087" s="66"/>
      <c r="Z1087" s="66"/>
      <c r="AA1087" s="71"/>
      <c r="AB1087" s="71"/>
      <c r="AC1087" s="64"/>
    </row>
    <row r="1088" spans="1:29" ht="12.75">
      <c r="A1088" s="10"/>
      <c r="B1088" s="32"/>
      <c r="C1088" s="10"/>
      <c r="D1088" s="31"/>
      <c r="E1088" s="37"/>
      <c r="F1088" s="31"/>
      <c r="G1088" s="33"/>
      <c r="H1088" s="3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31"/>
      <c r="Y1088" s="31"/>
      <c r="Z1088" s="18"/>
      <c r="AA1088" s="38"/>
      <c r="AB1088" s="38"/>
      <c r="AC1088" s="8"/>
    </row>
    <row r="1089" spans="1:29" ht="12.75">
      <c r="A1089" s="28"/>
      <c r="B1089" s="27"/>
      <c r="C1089" s="8"/>
      <c r="D1089" s="18"/>
      <c r="E1089" s="25"/>
      <c r="F1089" s="18"/>
      <c r="G1089" s="19"/>
      <c r="H1089" s="19"/>
      <c r="I1089" s="20"/>
      <c r="J1089" s="20"/>
      <c r="K1089" s="20"/>
      <c r="L1089" s="20"/>
      <c r="M1089" s="23"/>
      <c r="N1089" s="20"/>
      <c r="O1089" s="20"/>
      <c r="P1089" s="20"/>
      <c r="Q1089" s="20"/>
      <c r="R1089" s="23"/>
      <c r="S1089" s="20"/>
      <c r="T1089" s="23"/>
      <c r="U1089" s="23"/>
      <c r="V1089" s="20"/>
      <c r="W1089" s="23"/>
      <c r="X1089" s="24"/>
      <c r="Y1089" s="18"/>
      <c r="Z1089" s="18"/>
      <c r="AA1089" s="18"/>
      <c r="AB1089" s="18"/>
      <c r="AC1089" s="8"/>
    </row>
    <row r="1090" spans="1:29" ht="12.75">
      <c r="A1090" s="28"/>
      <c r="B1090" s="17"/>
      <c r="C1090" s="41"/>
      <c r="D1090" s="18"/>
      <c r="E1090" s="25"/>
      <c r="F1090" s="18"/>
      <c r="G1090" s="19"/>
      <c r="H1090" s="19"/>
      <c r="I1090" s="20"/>
      <c r="J1090" s="20"/>
      <c r="K1090" s="20"/>
      <c r="L1090" s="20"/>
      <c r="M1090" s="23"/>
      <c r="N1090" s="20"/>
      <c r="O1090" s="20"/>
      <c r="P1090" s="20"/>
      <c r="Q1090" s="20"/>
      <c r="R1090" s="23"/>
      <c r="S1090" s="20"/>
      <c r="T1090" s="23"/>
      <c r="U1090" s="23"/>
      <c r="V1090" s="20"/>
      <c r="W1090" s="23"/>
      <c r="X1090" s="43"/>
      <c r="Y1090" s="18"/>
      <c r="Z1090" s="18"/>
      <c r="AA1090" s="39"/>
      <c r="AB1090" s="39"/>
      <c r="AC1090" s="8"/>
    </row>
    <row r="1091" spans="1:29" ht="12.75">
      <c r="A1091" s="28"/>
      <c r="B1091" s="27"/>
      <c r="C1091" s="8"/>
      <c r="D1091" s="8"/>
      <c r="E1091" s="25"/>
      <c r="F1091" s="18"/>
      <c r="G1091" s="19"/>
      <c r="H1091" s="19"/>
      <c r="I1091" s="20"/>
      <c r="J1091" s="20"/>
      <c r="K1091" s="20"/>
      <c r="L1091" s="20"/>
      <c r="M1091" s="23"/>
      <c r="N1091" s="20"/>
      <c r="O1091" s="20"/>
      <c r="P1091" s="20"/>
      <c r="Q1091" s="20"/>
      <c r="R1091" s="23"/>
      <c r="S1091" s="20"/>
      <c r="T1091" s="23"/>
      <c r="U1091" s="23"/>
      <c r="V1091" s="20"/>
      <c r="W1091" s="23"/>
      <c r="X1091" s="24"/>
      <c r="Y1091" s="18"/>
      <c r="Z1091" s="18"/>
      <c r="AA1091" s="39"/>
      <c r="AB1091" s="39"/>
      <c r="AC1091" s="26"/>
    </row>
    <row r="1092" spans="1:29" ht="12.75">
      <c r="A1092" s="31"/>
      <c r="B1092" s="32"/>
      <c r="C1092" s="10"/>
      <c r="D1092" s="31"/>
      <c r="E1092" s="37"/>
      <c r="F1092" s="31"/>
      <c r="G1092" s="33"/>
      <c r="H1092" s="3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0"/>
      <c r="W1092" s="23"/>
      <c r="X1092" s="34"/>
      <c r="Y1092" s="34"/>
      <c r="Z1092" s="51"/>
      <c r="AA1092" s="39"/>
      <c r="AB1092" s="39"/>
      <c r="AC1092" s="26"/>
    </row>
    <row r="1093" spans="1:29" ht="12.75">
      <c r="A1093" s="10"/>
      <c r="B1093" s="32"/>
      <c r="C1093" s="10"/>
      <c r="D1093" s="31"/>
      <c r="E1093" s="37"/>
      <c r="F1093" s="31"/>
      <c r="G1093" s="33"/>
      <c r="H1093" s="3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31"/>
      <c r="Y1093" s="31"/>
      <c r="Z1093" s="18"/>
      <c r="AA1093" s="38"/>
      <c r="AB1093" s="38"/>
      <c r="AC1093" s="8"/>
    </row>
    <row r="1094" spans="1:29" ht="12.75">
      <c r="A1094" s="10"/>
      <c r="B1094" s="32"/>
      <c r="C1094" s="10"/>
      <c r="D1094" s="31"/>
      <c r="E1094" s="37"/>
      <c r="F1094" s="31"/>
      <c r="G1094" s="33"/>
      <c r="H1094" s="3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31"/>
      <c r="Y1094" s="31"/>
      <c r="Z1094" s="18"/>
      <c r="AA1094" s="38"/>
      <c r="AB1094" s="38"/>
      <c r="AC1094" s="8"/>
    </row>
    <row r="1095" spans="1:29" ht="12.75">
      <c r="A1095" s="44"/>
      <c r="B1095" s="45"/>
      <c r="C1095" s="44"/>
      <c r="D1095" s="44"/>
      <c r="E1095" s="44"/>
      <c r="F1095" s="30"/>
      <c r="G1095" s="46"/>
      <c r="H1095" s="46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4"/>
      <c r="Y1095" s="44"/>
      <c r="Z1095" s="44"/>
      <c r="AA1095" s="44"/>
      <c r="AB1095" s="44"/>
      <c r="AC1095" s="44"/>
    </row>
    <row r="1096" spans="1:29" ht="12.75">
      <c r="A1096" s="6"/>
      <c r="B1096" s="6"/>
      <c r="C1096" s="6"/>
      <c r="D1096" s="6"/>
      <c r="E1096" s="6"/>
      <c r="F1096" s="6"/>
      <c r="G1096" s="5"/>
      <c r="H1096" s="29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8"/>
      <c r="Y1096" s="8"/>
      <c r="Z1096" s="6"/>
      <c r="AA1096" s="6"/>
      <c r="AB1096" s="6"/>
      <c r="AC1096" s="6"/>
    </row>
    <row r="1097" spans="1:29" ht="12.75">
      <c r="A1097" s="6"/>
      <c r="B1097" s="6"/>
      <c r="C1097" s="6"/>
      <c r="D1097" s="6"/>
      <c r="E1097" s="6"/>
      <c r="F1097" s="6"/>
      <c r="G1097" s="5"/>
      <c r="H1097" s="29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8"/>
      <c r="Y1097" s="8"/>
      <c r="Z1097" s="6"/>
      <c r="AA1097" s="6"/>
      <c r="AB1097" s="6"/>
      <c r="AC1097" s="6"/>
    </row>
    <row r="1098" spans="1:29" ht="12.75">
      <c r="A1098" s="6"/>
      <c r="B1098" s="6"/>
      <c r="C1098" s="6"/>
      <c r="D1098" s="6"/>
      <c r="E1098" s="6"/>
      <c r="F1098" s="6"/>
      <c r="G1098" s="5"/>
      <c r="H1098" s="29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6"/>
      <c r="AA1098" s="6"/>
      <c r="AB1098" s="6"/>
      <c r="AC1098" s="6"/>
    </row>
    <row r="1099" spans="1:29" ht="12.75">
      <c r="A1099" s="6"/>
      <c r="B1099" s="6"/>
      <c r="C1099" s="6"/>
      <c r="D1099" s="6"/>
      <c r="E1099" s="6"/>
      <c r="F1099" s="6"/>
      <c r="G1099" s="5"/>
      <c r="H1099" s="5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</row>
    <row r="1100" spans="1:29" ht="12.75">
      <c r="A1100" s="6"/>
      <c r="B1100" s="6"/>
      <c r="C1100" s="6"/>
      <c r="D1100" s="6"/>
      <c r="E1100" s="6"/>
      <c r="F1100" s="6"/>
      <c r="G1100" s="5"/>
      <c r="H1100" s="5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</row>
    <row r="1101" spans="1:29" ht="12.75">
      <c r="A1101" s="6"/>
      <c r="B1101" s="6"/>
      <c r="C1101" s="6"/>
      <c r="D1101" s="6"/>
      <c r="E1101" s="6"/>
      <c r="F1101" s="6"/>
      <c r="G1101" s="5"/>
      <c r="H1101" s="5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</row>
    <row r="1102" spans="1:29" ht="12.75">
      <c r="A1102" s="6"/>
      <c r="B1102" s="6"/>
      <c r="C1102" s="6"/>
      <c r="D1102" s="6"/>
      <c r="E1102" s="6"/>
      <c r="F1102" s="6"/>
      <c r="G1102" s="5"/>
      <c r="H1102" s="5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</row>
    <row r="1103" spans="1:29" ht="12.75">
      <c r="A1103" s="6"/>
      <c r="B1103" s="6"/>
      <c r="C1103" s="2"/>
      <c r="D1103" s="6"/>
      <c r="E1103" s="6"/>
      <c r="F1103" s="6"/>
      <c r="G1103" s="5"/>
      <c r="H1103" s="249"/>
      <c r="I1103" s="249"/>
      <c r="J1103" s="249"/>
      <c r="K1103" s="249"/>
      <c r="L1103" s="249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249"/>
      <c r="Y1103" s="249"/>
      <c r="Z1103" s="249"/>
      <c r="AA1103" s="249"/>
      <c r="AB1103" s="249"/>
      <c r="AC1103" s="6"/>
    </row>
    <row r="1104" spans="1:29" ht="12.75">
      <c r="A1104" s="6"/>
      <c r="B1104" s="6"/>
      <c r="C1104" s="2"/>
      <c r="D1104" s="6"/>
      <c r="E1104" s="6"/>
      <c r="F1104" s="6"/>
      <c r="G1104" s="5"/>
      <c r="H1104" s="5"/>
      <c r="I1104" s="6"/>
      <c r="J1104" s="2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249"/>
      <c r="Y1104" s="260"/>
      <c r="Z1104" s="260"/>
      <c r="AA1104" s="260"/>
      <c r="AB1104" s="260"/>
      <c r="AC1104" s="6"/>
    </row>
    <row r="1105" spans="1:29" ht="12.75">
      <c r="A1105" s="6"/>
      <c r="B1105" s="6"/>
      <c r="C1105" s="2"/>
      <c r="D1105" s="6"/>
      <c r="E1105" s="6"/>
      <c r="F1105" s="6"/>
      <c r="G1105" s="5"/>
      <c r="H1105" s="5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2"/>
      <c r="Y1105" s="2"/>
      <c r="Z1105" s="2"/>
      <c r="AA1105" s="2"/>
      <c r="AB1105" s="2"/>
      <c r="AC1105" s="6"/>
    </row>
    <row r="1106" spans="1:29" ht="12.75">
      <c r="A1106" s="62"/>
      <c r="B1106" s="62"/>
      <c r="C1106" s="77"/>
      <c r="D1106" s="6"/>
      <c r="E1106" s="6"/>
      <c r="F1106" s="6"/>
      <c r="G1106" s="5"/>
      <c r="H1106" s="5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2"/>
      <c r="Y1106" s="2"/>
      <c r="Z1106" s="2"/>
      <c r="AA1106" s="2"/>
      <c r="AB1106" s="2"/>
      <c r="AC1106" s="6"/>
    </row>
    <row r="1107" spans="1:29" ht="12.75">
      <c r="A1107" s="62"/>
      <c r="B1107" s="62"/>
      <c r="C1107" s="77"/>
      <c r="D1107" s="6"/>
      <c r="E1107" s="6"/>
      <c r="F1107" s="6"/>
      <c r="G1107" s="5"/>
      <c r="H1107" s="5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2"/>
      <c r="Y1107" s="2"/>
      <c r="Z1107" s="2"/>
      <c r="AA1107" s="2"/>
      <c r="AB1107" s="2"/>
      <c r="AC1107" s="6"/>
    </row>
    <row r="1108" spans="1:29" ht="12.75">
      <c r="A1108" s="6"/>
      <c r="B1108" s="6"/>
      <c r="C1108" s="2"/>
      <c r="D1108" s="6"/>
      <c r="E1108" s="6"/>
      <c r="F1108" s="6"/>
      <c r="G1108" s="5"/>
      <c r="H1108" s="5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2"/>
      <c r="Y1108" s="2"/>
      <c r="Z1108" s="2"/>
      <c r="AA1108" s="2"/>
      <c r="AB1108" s="2"/>
      <c r="AC1108" s="6"/>
    </row>
    <row r="1109" spans="1:29" ht="12.75">
      <c r="A1109" s="6"/>
      <c r="B1109" s="6"/>
      <c r="C1109" s="2"/>
      <c r="D1109" s="6"/>
      <c r="E1109" s="6"/>
      <c r="F1109" s="6"/>
      <c r="G1109" s="5"/>
      <c r="H1109" s="5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2"/>
      <c r="Y1109" s="2"/>
      <c r="Z1109" s="2"/>
      <c r="AA1109" s="2"/>
      <c r="AB1109" s="2"/>
      <c r="AC1109" s="6"/>
    </row>
    <row r="1110" spans="1:29" ht="12.75">
      <c r="A1110" s="6"/>
      <c r="B1110" s="6"/>
      <c r="C1110" s="2"/>
      <c r="D1110" s="6"/>
      <c r="E1110" s="6"/>
      <c r="F1110" s="6"/>
      <c r="G1110" s="5"/>
      <c r="H1110" s="5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2"/>
      <c r="Y1110" s="2"/>
      <c r="Z1110" s="2"/>
      <c r="AA1110" s="2"/>
      <c r="AB1110" s="2"/>
      <c r="AC1110" s="6"/>
    </row>
    <row r="1111" spans="1:29" ht="12.75">
      <c r="A1111" s="6"/>
      <c r="B1111" s="6"/>
      <c r="C1111" s="2"/>
      <c r="D1111" s="6"/>
      <c r="E1111" s="6"/>
      <c r="F1111" s="6"/>
      <c r="G1111" s="5"/>
      <c r="H1111" s="5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2"/>
      <c r="Y1111" s="2"/>
      <c r="Z1111" s="2"/>
      <c r="AA1111" s="2"/>
      <c r="AB1111" s="2"/>
      <c r="AC1111" s="6"/>
    </row>
    <row r="1112" spans="1:29" ht="12.75">
      <c r="A1112" s="6"/>
      <c r="B1112" s="6"/>
      <c r="C1112" s="2"/>
      <c r="D1112" s="6"/>
      <c r="E1112" s="6"/>
      <c r="F1112" s="6"/>
      <c r="G1112" s="5"/>
      <c r="H1112" s="5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2"/>
      <c r="Y1112" s="2"/>
      <c r="Z1112" s="2"/>
      <c r="AA1112" s="2"/>
      <c r="AB1112" s="2"/>
      <c r="AC1112" s="6"/>
    </row>
    <row r="1113" spans="1:29" ht="12.75">
      <c r="A1113" s="6"/>
      <c r="B1113" s="6"/>
      <c r="C1113" s="2"/>
      <c r="D1113" s="6"/>
      <c r="E1113" s="6"/>
      <c r="F1113" s="6"/>
      <c r="G1113" s="5"/>
      <c r="H1113" s="5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2"/>
      <c r="Y1113" s="2"/>
      <c r="Z1113" s="2"/>
      <c r="AA1113" s="2"/>
      <c r="AB1113" s="2"/>
      <c r="AC1113" s="6"/>
    </row>
    <row r="1114" spans="1:29" ht="12.75">
      <c r="A1114" s="6"/>
      <c r="B1114" s="6"/>
      <c r="C1114" s="2"/>
      <c r="D1114" s="6"/>
      <c r="E1114" s="6"/>
      <c r="F1114" s="6"/>
      <c r="G1114" s="5"/>
      <c r="H1114" s="5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2"/>
      <c r="Y1114" s="2"/>
      <c r="Z1114" s="2"/>
      <c r="AA1114" s="2"/>
      <c r="AB1114" s="2"/>
      <c r="AC1114" s="6"/>
    </row>
    <row r="1115" spans="1:29" ht="12.75">
      <c r="A1115" s="6"/>
      <c r="B1115" s="6"/>
      <c r="C1115" s="2"/>
      <c r="D1115" s="6"/>
      <c r="E1115" s="6"/>
      <c r="F1115" s="6"/>
      <c r="G1115" s="5"/>
      <c r="H1115" s="5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2"/>
      <c r="Y1115" s="2"/>
      <c r="Z1115" s="2"/>
      <c r="AA1115" s="2"/>
      <c r="AB1115" s="2"/>
      <c r="AC1115" s="6"/>
    </row>
    <row r="1116" spans="1:29" ht="12.75">
      <c r="A1116" s="6"/>
      <c r="B1116" s="6"/>
      <c r="C1116" s="2"/>
      <c r="D1116" s="6"/>
      <c r="E1116" s="6"/>
      <c r="F1116" s="6"/>
      <c r="G1116" s="5"/>
      <c r="H1116" s="5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2"/>
      <c r="Y1116" s="2"/>
      <c r="Z1116" s="2"/>
      <c r="AA1116" s="2"/>
      <c r="AB1116" s="2"/>
      <c r="AC1116" s="6"/>
    </row>
    <row r="1117" spans="1:29" ht="12.75">
      <c r="A1117" s="6"/>
      <c r="B1117" s="6"/>
      <c r="C1117" s="2"/>
      <c r="D1117" s="6"/>
      <c r="E1117" s="6"/>
      <c r="F1117" s="6"/>
      <c r="G1117" s="5"/>
      <c r="H1117" s="5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2"/>
      <c r="Y1117" s="2"/>
      <c r="Z1117" s="2"/>
      <c r="AA1117" s="2"/>
      <c r="AB1117" s="2"/>
      <c r="AC1117" s="6"/>
    </row>
    <row r="1118" spans="1:29" ht="12.75">
      <c r="A1118" s="6"/>
      <c r="B1118" s="6"/>
      <c r="C1118" s="2"/>
      <c r="D1118" s="6"/>
      <c r="E1118" s="6"/>
      <c r="F1118" s="6"/>
      <c r="G1118" s="5"/>
      <c r="H1118" s="5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2"/>
      <c r="Y1118" s="2"/>
      <c r="Z1118" s="2"/>
      <c r="AA1118" s="2"/>
      <c r="AB1118" s="2"/>
      <c r="AC1118" s="6"/>
    </row>
    <row r="1119" spans="1:29" ht="12.75">
      <c r="A1119" s="6"/>
      <c r="B1119" s="6"/>
      <c r="C1119" s="2"/>
      <c r="D1119" s="6"/>
      <c r="E1119" s="6"/>
      <c r="F1119" s="6"/>
      <c r="G1119" s="5"/>
      <c r="H1119" s="5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2"/>
      <c r="Y1119" s="2"/>
      <c r="Z1119" s="2"/>
      <c r="AA1119" s="2"/>
      <c r="AB1119" s="2"/>
      <c r="AC1119" s="6"/>
    </row>
    <row r="1120" spans="1:29" ht="12.75">
      <c r="A1120" s="6"/>
      <c r="B1120" s="6"/>
      <c r="C1120" s="2"/>
      <c r="D1120" s="6"/>
      <c r="E1120" s="6"/>
      <c r="F1120" s="6"/>
      <c r="G1120" s="5"/>
      <c r="H1120" s="5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2"/>
      <c r="Y1120" s="2"/>
      <c r="Z1120" s="2"/>
      <c r="AA1120" s="2"/>
      <c r="AB1120" s="2"/>
      <c r="AC1120" s="6"/>
    </row>
    <row r="1121" spans="1:29" ht="12.75">
      <c r="A1121" s="6"/>
      <c r="B1121" s="6"/>
      <c r="C1121" s="28"/>
      <c r="D1121" s="6"/>
      <c r="E1121" s="6"/>
      <c r="F1121" s="6"/>
      <c r="G1121" s="5"/>
      <c r="H1121" s="5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2"/>
      <c r="Y1121" s="11"/>
      <c r="Z1121" s="11"/>
      <c r="AA1121" s="11"/>
      <c r="AB1121" s="11"/>
      <c r="AC1121" s="6"/>
    </row>
    <row r="1122" spans="1:29" ht="12.75">
      <c r="A1122" s="6"/>
      <c r="B1122" s="6"/>
      <c r="C1122" s="28"/>
      <c r="D1122" s="6"/>
      <c r="E1122" s="6"/>
      <c r="F1122" s="6"/>
      <c r="G1122" s="5"/>
      <c r="H1122" s="5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2"/>
      <c r="Y1122" s="11"/>
      <c r="Z1122" s="11"/>
      <c r="AA1122" s="11"/>
      <c r="AB1122" s="11"/>
      <c r="AC1122" s="6"/>
    </row>
    <row r="1123" spans="1:29" ht="12.75">
      <c r="A1123" s="6"/>
      <c r="B1123" s="6"/>
      <c r="C1123" s="6"/>
      <c r="D1123" s="6"/>
      <c r="E1123" s="6"/>
      <c r="F1123" s="6"/>
      <c r="G1123" s="5"/>
      <c r="H1123" s="5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12"/>
      <c r="AB1123" s="6"/>
      <c r="AC1123" s="6"/>
    </row>
    <row r="1124" spans="1:29" ht="12.75">
      <c r="A1124" s="6"/>
      <c r="B1124" s="6"/>
      <c r="C1124" s="6"/>
      <c r="D1124" s="6"/>
      <c r="E1124" s="6"/>
      <c r="F1124" s="6"/>
      <c r="G1124" s="5"/>
      <c r="H1124" s="5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12"/>
      <c r="AB1124" s="6"/>
      <c r="AC1124" s="6"/>
    </row>
    <row r="1125" spans="1:29" ht="12.75">
      <c r="A1125" s="1"/>
      <c r="B1125" s="1"/>
      <c r="C1125" s="6"/>
      <c r="D1125" s="6"/>
      <c r="E1125" s="6"/>
      <c r="F1125" s="6"/>
      <c r="G1125" s="5"/>
      <c r="H1125" s="5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1"/>
      <c r="Z1125" s="1"/>
      <c r="AA1125" s="6"/>
      <c r="AB1125" s="6"/>
      <c r="AC1125" s="6"/>
    </row>
    <row r="1126" spans="1:29" ht="12.75">
      <c r="A1126" s="1"/>
      <c r="B1126" s="1"/>
      <c r="C1126" s="6"/>
      <c r="D1126" s="6"/>
      <c r="E1126" s="6"/>
      <c r="F1126" s="6"/>
      <c r="G1126" s="5"/>
      <c r="H1126" s="5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1"/>
      <c r="Z1126" s="1"/>
      <c r="AA1126" s="6"/>
      <c r="AB1126" s="6"/>
      <c r="AC1126" s="6"/>
    </row>
    <row r="1127" spans="1:29" ht="12.75">
      <c r="A1127" s="147"/>
      <c r="B1127" s="147"/>
      <c r="C1127" s="147"/>
      <c r="D1127" s="147"/>
      <c r="E1127" s="147"/>
      <c r="F1127" s="147"/>
      <c r="G1127" s="147"/>
      <c r="H1127" s="147"/>
      <c r="I1127" s="147"/>
      <c r="J1127" s="147"/>
      <c r="K1127" s="147"/>
      <c r="L1127" s="147"/>
      <c r="M1127" s="147"/>
      <c r="N1127" s="147"/>
      <c r="O1127" s="147"/>
      <c r="P1127" s="147"/>
      <c r="Q1127" s="147"/>
      <c r="R1127" s="147"/>
      <c r="S1127" s="147"/>
      <c r="T1127" s="147"/>
      <c r="U1127" s="147"/>
      <c r="V1127" s="147"/>
      <c r="W1127" s="147"/>
      <c r="X1127" s="147"/>
      <c r="Y1127" s="147"/>
      <c r="Z1127" s="147"/>
      <c r="AA1127" s="147"/>
      <c r="AB1127" s="147"/>
      <c r="AC1127" s="147"/>
    </row>
    <row r="1128" spans="1:29" ht="12.75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  <c r="Y1128" s="146"/>
      <c r="Z1128" s="146"/>
      <c r="AA1128" s="146"/>
      <c r="AB1128" s="146"/>
      <c r="AC1128" s="146"/>
    </row>
    <row r="1129" spans="1:29" ht="12.75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  <c r="AB1129" s="146"/>
      <c r="AC1129" s="146"/>
    </row>
    <row r="1130" spans="1:29" ht="12.75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  <c r="Y1130" s="146"/>
      <c r="Z1130" s="146"/>
      <c r="AA1130" s="146"/>
      <c r="AB1130" s="146"/>
      <c r="AC1130" s="146"/>
    </row>
    <row r="1131" spans="1:29" ht="12.75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  <c r="Y1131" s="146"/>
      <c r="Z1131" s="146"/>
      <c r="AA1131" s="146"/>
      <c r="AB1131" s="146"/>
      <c r="AC1131" s="146"/>
    </row>
    <row r="1132" spans="1:29" ht="12.75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  <c r="Y1132" s="146"/>
      <c r="Z1132" s="146"/>
      <c r="AA1132" s="146"/>
      <c r="AB1132" s="146"/>
      <c r="AC1132" s="146"/>
    </row>
    <row r="1133" spans="1:29" ht="12.75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  <c r="Y1133" s="146"/>
      <c r="Z1133" s="146"/>
      <c r="AA1133" s="146"/>
      <c r="AB1133" s="146"/>
      <c r="AC1133" s="146"/>
    </row>
    <row r="1134" spans="1:29" ht="12.75">
      <c r="A1134" s="8"/>
      <c r="B1134" s="8"/>
      <c r="C1134" s="8"/>
      <c r="D1134" s="8"/>
      <c r="E1134" s="8"/>
      <c r="F1134" s="8"/>
      <c r="G1134" s="13"/>
      <c r="H1134" s="13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 spans="1:29" ht="12.75">
      <c r="A1135" s="14"/>
      <c r="B1135" s="14"/>
      <c r="C1135" s="14"/>
      <c r="D1135" s="14"/>
      <c r="E1135" s="14"/>
      <c r="F1135" s="14"/>
      <c r="G1135" s="14"/>
      <c r="H1135" s="15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</row>
    <row r="1136" spans="1:29" ht="12.75">
      <c r="A1136" s="1"/>
      <c r="B1136" s="8"/>
      <c r="C1136" s="8"/>
      <c r="D1136" s="8"/>
      <c r="E1136" s="8"/>
      <c r="F1136" s="8"/>
      <c r="G1136" s="13"/>
      <c r="H1136" s="13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</row>
    <row r="1137" spans="1:29" ht="12.75">
      <c r="A1137" s="7"/>
      <c r="B1137" s="7"/>
      <c r="C1137" s="7"/>
      <c r="D1137" s="7"/>
      <c r="E1137" s="7"/>
      <c r="F1137" s="7"/>
      <c r="G1137" s="262"/>
      <c r="H1137" s="262"/>
      <c r="I1137" s="259"/>
      <c r="J1137" s="259"/>
      <c r="K1137" s="259"/>
      <c r="L1137" s="259"/>
      <c r="M1137" s="259"/>
      <c r="N1137" s="259"/>
      <c r="O1137" s="259"/>
      <c r="P1137" s="259"/>
      <c r="Q1137" s="259"/>
      <c r="R1137" s="259"/>
      <c r="S1137" s="259"/>
      <c r="T1137" s="259"/>
      <c r="U1137" s="259"/>
      <c r="V1137" s="259"/>
      <c r="W1137" s="259"/>
      <c r="X1137" s="7"/>
      <c r="Y1137" s="7"/>
      <c r="Z1137" s="259"/>
      <c r="AA1137" s="259"/>
      <c r="AB1137" s="259"/>
      <c r="AC1137" s="7"/>
    </row>
    <row r="1138" spans="1:29" ht="12.75">
      <c r="A1138" s="7"/>
      <c r="B1138" s="7"/>
      <c r="C1138" s="7"/>
      <c r="D1138" s="7"/>
      <c r="E1138" s="7"/>
      <c r="F1138" s="7"/>
      <c r="G1138" s="16"/>
      <c r="H1138" s="16"/>
      <c r="I1138" s="259"/>
      <c r="J1138" s="259"/>
      <c r="K1138" s="7"/>
      <c r="L1138" s="7"/>
      <c r="M1138" s="7"/>
      <c r="N1138" s="259"/>
      <c r="O1138" s="259"/>
      <c r="P1138" s="7"/>
      <c r="Q1138" s="7"/>
      <c r="R1138" s="7"/>
      <c r="S1138" s="259"/>
      <c r="T1138" s="259"/>
      <c r="U1138" s="7"/>
      <c r="V1138" s="7"/>
      <c r="W1138" s="7"/>
      <c r="X1138" s="7"/>
      <c r="Y1138" s="7"/>
      <c r="Z1138" s="7"/>
      <c r="AA1138" s="7"/>
      <c r="AB1138" s="7"/>
      <c r="AC1138" s="7"/>
    </row>
    <row r="1139" spans="1:29" ht="12.75">
      <c r="A1139" s="7"/>
      <c r="B1139" s="7"/>
      <c r="C1139" s="7"/>
      <c r="D1139" s="7"/>
      <c r="E1139" s="7"/>
      <c r="F1139" s="7"/>
      <c r="G1139" s="16"/>
      <c r="H1139" s="16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</row>
    <row r="1140" spans="1:29" ht="12.75">
      <c r="A1140" s="7"/>
      <c r="B1140" s="7"/>
      <c r="C1140" s="7"/>
      <c r="D1140" s="7"/>
      <c r="E1140" s="7"/>
      <c r="F1140" s="7"/>
      <c r="G1140" s="16"/>
      <c r="H1140" s="16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</row>
    <row r="1141" spans="1:29" ht="12.75">
      <c r="A1141" s="10"/>
      <c r="B1141" s="32"/>
      <c r="C1141" s="10"/>
      <c r="D1141" s="31"/>
      <c r="E1141" s="31"/>
      <c r="F1141" s="31"/>
      <c r="G1141" s="33"/>
      <c r="H1141" s="3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9"/>
      <c r="Y1141" s="9"/>
      <c r="Z1141" s="18"/>
      <c r="AA1141" s="18"/>
      <c r="AB1141" s="18"/>
      <c r="AC1141" s="8"/>
    </row>
    <row r="1142" spans="1:29" ht="12.75">
      <c r="A1142" s="31"/>
      <c r="B1142" s="32"/>
      <c r="C1142" s="41"/>
      <c r="D1142" s="31"/>
      <c r="E1142" s="37"/>
      <c r="F1142" s="31"/>
      <c r="G1142" s="33"/>
      <c r="H1142" s="3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0"/>
      <c r="W1142" s="23"/>
      <c r="X1142" s="34"/>
      <c r="Y1142" s="34"/>
      <c r="Z1142" s="18"/>
      <c r="AA1142" s="39"/>
      <c r="AB1142" s="39"/>
      <c r="AC1142" s="8"/>
    </row>
    <row r="1143" spans="1:29" ht="12.75">
      <c r="A1143" s="31"/>
      <c r="B1143" s="32"/>
      <c r="C1143" s="41"/>
      <c r="D1143" s="31"/>
      <c r="E1143" s="37"/>
      <c r="F1143" s="31"/>
      <c r="G1143" s="33"/>
      <c r="H1143" s="3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0"/>
      <c r="W1143" s="23"/>
      <c r="X1143" s="34"/>
      <c r="Y1143" s="34"/>
      <c r="Z1143" s="18"/>
      <c r="AA1143" s="39"/>
      <c r="AB1143" s="39"/>
      <c r="AC1143" s="8"/>
    </row>
    <row r="1144" spans="1:29" ht="12.75">
      <c r="A1144" s="31"/>
      <c r="B1144" s="32"/>
      <c r="C1144" s="41"/>
      <c r="D1144" s="31"/>
      <c r="E1144" s="37"/>
      <c r="F1144" s="31"/>
      <c r="G1144" s="33"/>
      <c r="H1144" s="3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0"/>
      <c r="W1144" s="23"/>
      <c r="X1144" s="34"/>
      <c r="Y1144" s="34"/>
      <c r="Z1144" s="18"/>
      <c r="AA1144" s="39"/>
      <c r="AB1144" s="39"/>
      <c r="AC1144" s="8"/>
    </row>
    <row r="1145" spans="1:29" ht="12.75">
      <c r="A1145" s="18"/>
      <c r="B1145" s="17"/>
      <c r="C1145" s="18"/>
      <c r="D1145" s="18"/>
      <c r="E1145" s="18"/>
      <c r="F1145" s="18"/>
      <c r="G1145" s="19"/>
      <c r="H1145" s="19"/>
      <c r="I1145" s="20"/>
      <c r="J1145" s="20"/>
      <c r="K1145" s="20"/>
      <c r="L1145" s="20"/>
      <c r="M1145" s="20"/>
      <c r="N1145" s="20"/>
      <c r="O1145" s="20"/>
      <c r="P1145" s="20"/>
      <c r="Q1145" s="20"/>
      <c r="R1145" s="23"/>
      <c r="S1145" s="20"/>
      <c r="T1145" s="23"/>
      <c r="U1145" s="20"/>
      <c r="V1145" s="20"/>
      <c r="W1145" s="23"/>
      <c r="X1145" s="38"/>
      <c r="Y1145" s="38"/>
      <c r="Z1145" s="18"/>
      <c r="AA1145" s="22"/>
      <c r="AB1145" s="8"/>
      <c r="AC1145" s="26"/>
    </row>
    <row r="1146" spans="1:29" ht="12.75">
      <c r="A1146" s="18"/>
      <c r="B1146" s="27"/>
      <c r="C1146" s="18"/>
      <c r="D1146" s="8"/>
      <c r="E1146" s="25"/>
      <c r="F1146" s="18"/>
      <c r="G1146" s="19"/>
      <c r="H1146" s="19"/>
      <c r="I1146" s="20"/>
      <c r="J1146" s="20"/>
      <c r="K1146" s="20"/>
      <c r="L1146" s="20"/>
      <c r="M1146" s="20"/>
      <c r="N1146" s="20"/>
      <c r="O1146" s="20"/>
      <c r="P1146" s="20"/>
      <c r="Q1146" s="20"/>
      <c r="R1146" s="23"/>
      <c r="S1146" s="20"/>
      <c r="T1146" s="23"/>
      <c r="U1146" s="20"/>
      <c r="V1146" s="20"/>
      <c r="W1146" s="23"/>
      <c r="X1146" s="38"/>
      <c r="Y1146" s="38"/>
      <c r="Z1146" s="18"/>
      <c r="AA1146" s="22"/>
      <c r="AB1146" s="8"/>
      <c r="AC1146" s="8"/>
    </row>
    <row r="1147" spans="1:29" ht="12.75">
      <c r="A1147" s="18"/>
      <c r="B1147" s="27"/>
      <c r="C1147" s="18"/>
      <c r="D1147" s="8"/>
      <c r="E1147" s="25"/>
      <c r="F1147" s="18"/>
      <c r="G1147" s="19"/>
      <c r="H1147" s="19"/>
      <c r="I1147" s="20"/>
      <c r="J1147" s="20"/>
      <c r="K1147" s="20"/>
      <c r="L1147" s="20"/>
      <c r="M1147" s="20"/>
      <c r="N1147" s="20"/>
      <c r="O1147" s="20"/>
      <c r="P1147" s="20"/>
      <c r="Q1147" s="20"/>
      <c r="R1147" s="23"/>
      <c r="S1147" s="20"/>
      <c r="T1147" s="23"/>
      <c r="U1147" s="20"/>
      <c r="V1147" s="20"/>
      <c r="W1147" s="23"/>
      <c r="X1147" s="38"/>
      <c r="Y1147" s="38"/>
      <c r="Z1147" s="18"/>
      <c r="AA1147" s="22"/>
      <c r="AB1147" s="8"/>
      <c r="AC1147" s="8"/>
    </row>
    <row r="1148" spans="1:29" ht="12.75">
      <c r="A1148" s="8"/>
      <c r="B1148" s="27"/>
      <c r="C1148" s="8"/>
      <c r="D1148" s="18"/>
      <c r="E1148" s="25"/>
      <c r="F1148" s="18"/>
      <c r="G1148" s="19"/>
      <c r="H1148" s="19"/>
      <c r="I1148" s="20"/>
      <c r="J1148" s="20"/>
      <c r="K1148" s="20"/>
      <c r="L1148" s="20"/>
      <c r="M1148" s="20"/>
      <c r="N1148" s="20"/>
      <c r="O1148" s="20"/>
      <c r="P1148" s="20"/>
      <c r="Q1148" s="20"/>
      <c r="R1148" s="23"/>
      <c r="S1148" s="20"/>
      <c r="T1148" s="23"/>
      <c r="U1148" s="20"/>
      <c r="V1148" s="20"/>
      <c r="W1148" s="23"/>
      <c r="X1148" s="38"/>
      <c r="Y1148" s="38"/>
      <c r="Z1148" s="18"/>
      <c r="AA1148" s="22"/>
      <c r="AB1148" s="8"/>
      <c r="AC1148" s="8"/>
    </row>
    <row r="1149" spans="1:29" ht="12.75">
      <c r="A1149" s="18"/>
      <c r="B1149" s="17"/>
      <c r="C1149" s="18"/>
      <c r="D1149" s="18"/>
      <c r="E1149" s="25"/>
      <c r="F1149" s="18"/>
      <c r="G1149" s="19"/>
      <c r="H1149" s="19"/>
      <c r="I1149" s="20"/>
      <c r="J1149" s="20"/>
      <c r="K1149" s="20"/>
      <c r="L1149" s="20"/>
      <c r="M1149" s="20"/>
      <c r="N1149" s="20"/>
      <c r="O1149" s="20"/>
      <c r="P1149" s="20"/>
      <c r="Q1149" s="20"/>
      <c r="R1149" s="23"/>
      <c r="S1149" s="20"/>
      <c r="T1149" s="23"/>
      <c r="U1149" s="20"/>
      <c r="V1149" s="20"/>
      <c r="W1149" s="23"/>
      <c r="X1149" s="40"/>
      <c r="Y1149" s="40"/>
      <c r="Z1149" s="18"/>
      <c r="AA1149" s="22"/>
      <c r="AB1149" s="8"/>
      <c r="AC1149" s="26"/>
    </row>
    <row r="1150" spans="1:29" ht="12.75">
      <c r="A1150" s="8"/>
      <c r="B1150" s="27"/>
      <c r="C1150" s="18"/>
      <c r="D1150" s="18"/>
      <c r="E1150" s="25"/>
      <c r="F1150" s="18"/>
      <c r="G1150" s="19"/>
      <c r="H1150" s="19"/>
      <c r="I1150" s="20"/>
      <c r="J1150" s="20"/>
      <c r="K1150" s="20"/>
      <c r="L1150" s="20"/>
      <c r="M1150" s="20"/>
      <c r="N1150" s="20"/>
      <c r="O1150" s="20"/>
      <c r="P1150" s="20"/>
      <c r="Q1150" s="20"/>
      <c r="R1150" s="23"/>
      <c r="S1150" s="20"/>
      <c r="T1150" s="23"/>
      <c r="U1150" s="20"/>
      <c r="V1150" s="20"/>
      <c r="W1150" s="23"/>
      <c r="X1150" s="40"/>
      <c r="Y1150" s="38"/>
      <c r="Z1150" s="18"/>
      <c r="AA1150" s="21"/>
      <c r="AB1150" s="8"/>
      <c r="AC1150" s="8"/>
    </row>
    <row r="1151" spans="1:29" ht="12.75">
      <c r="A1151" s="10"/>
      <c r="B1151" s="32"/>
      <c r="C1151" s="10"/>
      <c r="D1151" s="31"/>
      <c r="E1151" s="37"/>
      <c r="F1151" s="31"/>
      <c r="G1151" s="33"/>
      <c r="H1151" s="3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42"/>
      <c r="Y1151" s="31"/>
      <c r="Z1151" s="18"/>
      <c r="AA1151" s="39"/>
      <c r="AB1151" s="39"/>
      <c r="AC1151" s="8"/>
    </row>
    <row r="1152" spans="1:29" ht="12.75">
      <c r="A1152" s="31"/>
      <c r="B1152" s="32"/>
      <c r="C1152" s="31"/>
      <c r="D1152" s="31"/>
      <c r="E1152" s="37"/>
      <c r="F1152" s="31"/>
      <c r="G1152" s="33"/>
      <c r="H1152" s="3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42"/>
      <c r="Y1152" s="31"/>
      <c r="Z1152" s="18"/>
      <c r="AA1152" s="48"/>
      <c r="AB1152" s="48"/>
      <c r="AC1152" s="8"/>
    </row>
    <row r="1153" spans="1:29" ht="12.75">
      <c r="A1153" s="31"/>
      <c r="B1153" s="32"/>
      <c r="C1153" s="31"/>
      <c r="D1153" s="31"/>
      <c r="E1153" s="37"/>
      <c r="F1153" s="31"/>
      <c r="G1153" s="33"/>
      <c r="H1153" s="3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42"/>
      <c r="Y1153" s="31"/>
      <c r="Z1153" s="18"/>
      <c r="AA1153" s="48"/>
      <c r="AB1153" s="48"/>
      <c r="AC1153" s="8"/>
    </row>
    <row r="1154" spans="1:29" ht="12.75">
      <c r="A1154" s="31"/>
      <c r="B1154" s="32"/>
      <c r="C1154" s="31"/>
      <c r="D1154" s="31"/>
      <c r="E1154" s="37"/>
      <c r="F1154" s="31"/>
      <c r="G1154" s="33"/>
      <c r="H1154" s="3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0"/>
      <c r="W1154" s="23"/>
      <c r="X1154" s="42"/>
      <c r="Y1154" s="34"/>
      <c r="Z1154" s="18"/>
      <c r="AA1154" s="22"/>
      <c r="AB1154" s="22"/>
      <c r="AC1154" s="26"/>
    </row>
    <row r="1155" spans="1:29" ht="12.75">
      <c r="A1155" s="10"/>
      <c r="B1155" s="32"/>
      <c r="C1155" s="10"/>
      <c r="D1155" s="31"/>
      <c r="E1155" s="37"/>
      <c r="F1155" s="31"/>
      <c r="G1155" s="33"/>
      <c r="H1155" s="3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35"/>
      <c r="Y1155" s="31"/>
      <c r="Z1155" s="18"/>
      <c r="AA1155" s="22"/>
      <c r="AB1155" s="22"/>
      <c r="AC1155" s="8"/>
    </row>
    <row r="1156" spans="1:29" ht="12.75">
      <c r="A1156" s="10"/>
      <c r="B1156" s="32"/>
      <c r="C1156" s="41"/>
      <c r="D1156" s="31"/>
      <c r="E1156" s="37"/>
      <c r="F1156" s="31"/>
      <c r="G1156" s="33"/>
      <c r="H1156" s="3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31"/>
      <c r="Y1156" s="31"/>
      <c r="Z1156" s="18"/>
      <c r="AA1156" s="38"/>
      <c r="AB1156" s="38"/>
      <c r="AC1156" s="8"/>
    </row>
    <row r="1157" spans="1:29" ht="12.75">
      <c r="A1157" s="31"/>
      <c r="B1157" s="32"/>
      <c r="C1157" s="10"/>
      <c r="D1157" s="31"/>
      <c r="E1157" s="37"/>
      <c r="F1157" s="31"/>
      <c r="G1157" s="33"/>
      <c r="H1157" s="3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31"/>
      <c r="Y1157" s="49"/>
      <c r="Z1157" s="18"/>
      <c r="AA1157" s="22"/>
      <c r="AB1157" s="38"/>
      <c r="AC1157" s="8"/>
    </row>
    <row r="1158" spans="1:29" ht="12.75">
      <c r="A1158" s="10"/>
      <c r="B1158" s="32"/>
      <c r="C1158" s="31"/>
      <c r="D1158" s="31"/>
      <c r="E1158" s="37"/>
      <c r="F1158" s="31"/>
      <c r="G1158" s="33"/>
      <c r="H1158" s="3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0"/>
      <c r="W1158" s="23"/>
      <c r="X1158" s="34"/>
      <c r="Y1158" s="34"/>
      <c r="Z1158" s="18"/>
      <c r="AA1158" s="22"/>
      <c r="AB1158" s="38"/>
      <c r="AC1158" s="8"/>
    </row>
    <row r="1159" spans="1:29" ht="12.75">
      <c r="A1159" s="10"/>
      <c r="B1159" s="32"/>
      <c r="C1159" s="41"/>
      <c r="D1159" s="31"/>
      <c r="E1159" s="37"/>
      <c r="F1159" s="31"/>
      <c r="G1159" s="33"/>
      <c r="H1159" s="3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31"/>
      <c r="Y1159" s="31"/>
      <c r="Z1159" s="18"/>
      <c r="AA1159" s="22"/>
      <c r="AB1159" s="38"/>
      <c r="AC1159" s="8"/>
    </row>
    <row r="1160" spans="1:29" ht="12.75">
      <c r="A1160" s="10"/>
      <c r="B1160" s="36"/>
      <c r="C1160" s="10"/>
      <c r="D1160" s="31"/>
      <c r="E1160" s="37"/>
      <c r="F1160" s="31"/>
      <c r="G1160" s="33"/>
      <c r="H1160" s="3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50"/>
      <c r="Y1160" s="31"/>
      <c r="Z1160" s="18"/>
      <c r="AA1160" s="39"/>
      <c r="AB1160" s="39"/>
      <c r="AC1160" s="8"/>
    </row>
    <row r="1161" spans="1:29" ht="12.75">
      <c r="A1161" s="31"/>
      <c r="B1161" s="32"/>
      <c r="C1161" s="10"/>
      <c r="D1161" s="31"/>
      <c r="E1161" s="37"/>
      <c r="F1161" s="31"/>
      <c r="G1161" s="33"/>
      <c r="H1161" s="3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0"/>
      <c r="W1161" s="23"/>
      <c r="X1161" s="34"/>
      <c r="Y1161" s="34"/>
      <c r="Z1161" s="18"/>
      <c r="AA1161" s="39"/>
      <c r="AB1161" s="39"/>
      <c r="AC1161" s="26"/>
    </row>
    <row r="1162" spans="1:29" ht="12.75">
      <c r="A1162" s="10"/>
      <c r="B1162" s="32"/>
      <c r="C1162" s="10"/>
      <c r="D1162" s="31"/>
      <c r="E1162" s="37"/>
      <c r="F1162" s="31"/>
      <c r="G1162" s="33"/>
      <c r="H1162" s="3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31"/>
      <c r="Y1162" s="31"/>
      <c r="Z1162" s="18"/>
      <c r="AA1162" s="38"/>
      <c r="AB1162" s="38"/>
      <c r="AC1162" s="8"/>
    </row>
    <row r="1163" spans="1:29" ht="12.75">
      <c r="A1163" s="10"/>
      <c r="B1163" s="32"/>
      <c r="C1163" s="10"/>
      <c r="D1163" s="31"/>
      <c r="E1163" s="37"/>
      <c r="F1163" s="31"/>
      <c r="G1163" s="33"/>
      <c r="H1163" s="3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31"/>
      <c r="Y1163" s="31"/>
      <c r="Z1163" s="18"/>
      <c r="AA1163" s="38"/>
      <c r="AB1163" s="38"/>
      <c r="AC1163" s="8"/>
    </row>
    <row r="1164" spans="1:29" ht="12.75">
      <c r="A1164" s="10"/>
      <c r="B1164" s="32"/>
      <c r="C1164" s="10"/>
      <c r="D1164" s="31"/>
      <c r="E1164" s="37"/>
      <c r="F1164" s="31"/>
      <c r="G1164" s="33"/>
      <c r="H1164" s="3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31"/>
      <c r="Y1164" s="31"/>
      <c r="Z1164" s="18"/>
      <c r="AA1164" s="38"/>
      <c r="AB1164" s="38"/>
      <c r="AC1164" s="8"/>
    </row>
    <row r="1165" spans="1:29" ht="12.75">
      <c r="A1165" s="28"/>
      <c r="B1165" s="17"/>
      <c r="C1165" s="41"/>
      <c r="D1165" s="18"/>
      <c r="E1165" s="25"/>
      <c r="F1165" s="18"/>
      <c r="G1165" s="19"/>
      <c r="H1165" s="19"/>
      <c r="I1165" s="20"/>
      <c r="J1165" s="20"/>
      <c r="K1165" s="20"/>
      <c r="L1165" s="20"/>
      <c r="M1165" s="23"/>
      <c r="N1165" s="20"/>
      <c r="O1165" s="20"/>
      <c r="P1165" s="20"/>
      <c r="Q1165" s="20"/>
      <c r="R1165" s="23"/>
      <c r="S1165" s="20"/>
      <c r="T1165" s="23"/>
      <c r="U1165" s="23"/>
      <c r="V1165" s="20"/>
      <c r="W1165" s="23"/>
      <c r="X1165" s="43"/>
      <c r="Y1165" s="18"/>
      <c r="Z1165" s="18"/>
      <c r="AA1165" s="39"/>
      <c r="AB1165" s="39"/>
      <c r="AC1165" s="8"/>
    </row>
    <row r="1166" spans="1:29" ht="12.75">
      <c r="A1166" s="10"/>
      <c r="B1166" s="32"/>
      <c r="C1166" s="10"/>
      <c r="D1166" s="31"/>
      <c r="E1166" s="37"/>
      <c r="F1166" s="31"/>
      <c r="G1166" s="33"/>
      <c r="H1166" s="3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31"/>
      <c r="Y1166" s="31"/>
      <c r="Z1166" s="18"/>
      <c r="AA1166" s="38"/>
      <c r="AB1166" s="38"/>
      <c r="AC1166" s="8"/>
    </row>
    <row r="1167" spans="1:29" ht="12.75">
      <c r="A1167" s="10"/>
      <c r="B1167" s="32"/>
      <c r="C1167" s="10"/>
      <c r="D1167" s="31"/>
      <c r="E1167" s="37"/>
      <c r="F1167" s="31"/>
      <c r="G1167" s="33"/>
      <c r="H1167" s="3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31"/>
      <c r="Y1167" s="31"/>
      <c r="Z1167" s="18"/>
      <c r="AA1167" s="38"/>
      <c r="AB1167" s="38"/>
      <c r="AC1167" s="8"/>
    </row>
    <row r="1168" spans="1:29" ht="12.75">
      <c r="A1168" s="28"/>
      <c r="B1168" s="27"/>
      <c r="C1168" s="8"/>
      <c r="D1168" s="18"/>
      <c r="E1168" s="25"/>
      <c r="F1168" s="18"/>
      <c r="G1168" s="19"/>
      <c r="H1168" s="19"/>
      <c r="I1168" s="20"/>
      <c r="J1168" s="20"/>
      <c r="K1168" s="20"/>
      <c r="L1168" s="20"/>
      <c r="M1168" s="23"/>
      <c r="N1168" s="20"/>
      <c r="O1168" s="20"/>
      <c r="P1168" s="20"/>
      <c r="Q1168" s="20"/>
      <c r="R1168" s="23"/>
      <c r="S1168" s="20"/>
      <c r="T1168" s="23"/>
      <c r="U1168" s="23"/>
      <c r="V1168" s="20"/>
      <c r="W1168" s="23"/>
      <c r="X1168" s="24"/>
      <c r="Y1168" s="18"/>
      <c r="Z1168" s="18"/>
      <c r="AA1168" s="18"/>
      <c r="AB1168" s="18"/>
      <c r="AC1168" s="8"/>
    </row>
    <row r="1169" spans="1:29" ht="12.75">
      <c r="A1169" s="28"/>
      <c r="B1169" s="17"/>
      <c r="C1169" s="41"/>
      <c r="D1169" s="18"/>
      <c r="E1169" s="25"/>
      <c r="F1169" s="18"/>
      <c r="G1169" s="19"/>
      <c r="H1169" s="19"/>
      <c r="I1169" s="20"/>
      <c r="J1169" s="20"/>
      <c r="K1169" s="20"/>
      <c r="L1169" s="20"/>
      <c r="M1169" s="23"/>
      <c r="N1169" s="20"/>
      <c r="O1169" s="20"/>
      <c r="P1169" s="20"/>
      <c r="Q1169" s="20"/>
      <c r="R1169" s="23"/>
      <c r="S1169" s="20"/>
      <c r="T1169" s="23"/>
      <c r="U1169" s="23"/>
      <c r="V1169" s="20"/>
      <c r="W1169" s="23"/>
      <c r="X1169" s="43"/>
      <c r="Y1169" s="18"/>
      <c r="Z1169" s="18"/>
      <c r="AA1169" s="39"/>
      <c r="AB1169" s="39"/>
      <c r="AC1169" s="8"/>
    </row>
    <row r="1170" spans="1:29" ht="12.75">
      <c r="A1170" s="28"/>
      <c r="B1170" s="27"/>
      <c r="C1170" s="8"/>
      <c r="D1170" s="8"/>
      <c r="E1170" s="25"/>
      <c r="F1170" s="18"/>
      <c r="G1170" s="19"/>
      <c r="H1170" s="19"/>
      <c r="I1170" s="20"/>
      <c r="J1170" s="20"/>
      <c r="K1170" s="20"/>
      <c r="L1170" s="20"/>
      <c r="M1170" s="23"/>
      <c r="N1170" s="20"/>
      <c r="O1170" s="20"/>
      <c r="P1170" s="20"/>
      <c r="Q1170" s="20"/>
      <c r="R1170" s="23"/>
      <c r="S1170" s="20"/>
      <c r="T1170" s="23"/>
      <c r="U1170" s="23"/>
      <c r="V1170" s="20"/>
      <c r="W1170" s="23"/>
      <c r="X1170" s="24"/>
      <c r="Y1170" s="18"/>
      <c r="Z1170" s="18"/>
      <c r="AA1170" s="39"/>
      <c r="AB1170" s="39"/>
      <c r="AC1170" s="26"/>
    </row>
    <row r="1171" spans="1:29" ht="12.75">
      <c r="A1171" s="31"/>
      <c r="B1171" s="32"/>
      <c r="C1171" s="10"/>
      <c r="D1171" s="31"/>
      <c r="E1171" s="37"/>
      <c r="F1171" s="31"/>
      <c r="G1171" s="33"/>
      <c r="H1171" s="3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0"/>
      <c r="W1171" s="23"/>
      <c r="X1171" s="34"/>
      <c r="Y1171" s="34"/>
      <c r="Z1171" s="51"/>
      <c r="AA1171" s="39"/>
      <c r="AB1171" s="39"/>
      <c r="AC1171" s="26"/>
    </row>
    <row r="1172" spans="1:29" ht="12.75">
      <c r="A1172" s="10"/>
      <c r="B1172" s="32"/>
      <c r="C1172" s="10"/>
      <c r="D1172" s="31"/>
      <c r="E1172" s="37"/>
      <c r="F1172" s="31"/>
      <c r="G1172" s="33"/>
      <c r="H1172" s="3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31"/>
      <c r="Y1172" s="31"/>
      <c r="Z1172" s="18"/>
      <c r="AA1172" s="38"/>
      <c r="AB1172" s="38"/>
      <c r="AC1172" s="8"/>
    </row>
    <row r="1173" spans="1:29" ht="12.75">
      <c r="A1173" s="10"/>
      <c r="B1173" s="32"/>
      <c r="C1173" s="10"/>
      <c r="D1173" s="31"/>
      <c r="E1173" s="37"/>
      <c r="F1173" s="31"/>
      <c r="G1173" s="33"/>
      <c r="H1173" s="3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31"/>
      <c r="Y1173" s="31"/>
      <c r="Z1173" s="18"/>
      <c r="AA1173" s="38"/>
      <c r="AB1173" s="38"/>
      <c r="AC1173" s="8"/>
    </row>
    <row r="1174" spans="1:29" ht="12.75">
      <c r="A1174" s="44"/>
      <c r="B1174" s="45"/>
      <c r="C1174" s="44"/>
      <c r="D1174" s="44"/>
      <c r="E1174" s="44"/>
      <c r="F1174" s="30"/>
      <c r="G1174" s="46"/>
      <c r="H1174" s="46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4"/>
      <c r="Y1174" s="44"/>
      <c r="Z1174" s="44"/>
      <c r="AA1174" s="44"/>
      <c r="AB1174" s="44"/>
      <c r="AC1174" s="44"/>
    </row>
    <row r="1175" spans="1:29" ht="12.75">
      <c r="A1175" s="6"/>
      <c r="B1175" s="6"/>
      <c r="C1175" s="6"/>
      <c r="D1175" s="6"/>
      <c r="E1175" s="6"/>
      <c r="F1175" s="6"/>
      <c r="G1175" s="5"/>
      <c r="H1175" s="29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8"/>
      <c r="Y1175" s="8"/>
      <c r="Z1175" s="6"/>
      <c r="AA1175" s="6"/>
      <c r="AB1175" s="6"/>
      <c r="AC1175" s="6"/>
    </row>
    <row r="1176" spans="1:29" ht="12.75">
      <c r="A1176" s="6"/>
      <c r="B1176" s="6"/>
      <c r="C1176" s="6"/>
      <c r="D1176" s="6"/>
      <c r="E1176" s="6"/>
      <c r="F1176" s="6"/>
      <c r="G1176" s="5"/>
      <c r="H1176" s="29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8"/>
      <c r="Y1176" s="8"/>
      <c r="Z1176" s="6"/>
      <c r="AA1176" s="6"/>
      <c r="AB1176" s="6"/>
      <c r="AC1176" s="6"/>
    </row>
    <row r="1177" spans="1:29" ht="12.75">
      <c r="A1177" s="6"/>
      <c r="B1177" s="6"/>
      <c r="C1177" s="6"/>
      <c r="D1177" s="6"/>
      <c r="E1177" s="6"/>
      <c r="F1177" s="6"/>
      <c r="G1177" s="5"/>
      <c r="H1177" s="29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6"/>
      <c r="AA1177" s="6"/>
      <c r="AB1177" s="6"/>
      <c r="AC1177" s="6"/>
    </row>
    <row r="1178" spans="1:29" ht="12.75">
      <c r="A1178" s="6"/>
      <c r="B1178" s="6"/>
      <c r="C1178" s="6"/>
      <c r="D1178" s="6"/>
      <c r="E1178" s="6"/>
      <c r="F1178" s="6"/>
      <c r="G1178" s="5"/>
      <c r="H1178" s="5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</row>
    <row r="1179" spans="1:29" ht="12.75">
      <c r="A1179" s="6"/>
      <c r="B1179" s="6"/>
      <c r="C1179" s="6"/>
      <c r="D1179" s="6"/>
      <c r="E1179" s="6"/>
      <c r="F1179" s="6"/>
      <c r="G1179" s="5"/>
      <c r="H1179" s="5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</row>
    <row r="1180" spans="1:29" ht="12.75">
      <c r="A1180" s="6"/>
      <c r="B1180" s="6"/>
      <c r="C1180" s="2"/>
      <c r="D1180" s="6"/>
      <c r="E1180" s="6"/>
      <c r="F1180" s="6"/>
      <c r="G1180" s="5"/>
      <c r="H1180" s="5"/>
      <c r="I1180" s="6"/>
      <c r="J1180" s="2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249"/>
      <c r="Y1180" s="249"/>
      <c r="Z1180" s="249"/>
      <c r="AA1180" s="249"/>
      <c r="AB1180" s="249"/>
      <c r="AC1180" s="6"/>
    </row>
    <row r="1181" spans="1:29" ht="12.75">
      <c r="A1181" s="6"/>
      <c r="B1181" s="6"/>
      <c r="C1181" s="2"/>
      <c r="D1181" s="6"/>
      <c r="E1181" s="6"/>
      <c r="F1181" s="6"/>
      <c r="G1181" s="5"/>
      <c r="H1181" s="5"/>
      <c r="I1181" s="6"/>
      <c r="J1181" s="2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249"/>
      <c r="Y1181" s="260"/>
      <c r="Z1181" s="260"/>
      <c r="AA1181" s="260"/>
      <c r="AB1181" s="260"/>
      <c r="AC1181" s="6"/>
    </row>
    <row r="1182" spans="1:29" ht="12.75">
      <c r="A1182" s="6"/>
      <c r="B1182" s="6"/>
      <c r="C1182" s="2"/>
      <c r="D1182" s="6"/>
      <c r="E1182" s="6"/>
      <c r="F1182" s="6"/>
      <c r="G1182" s="5"/>
      <c r="H1182" s="5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2"/>
      <c r="Y1182" s="2"/>
      <c r="Z1182" s="2"/>
      <c r="AA1182" s="2"/>
      <c r="AB1182" s="2"/>
      <c r="AC1182" s="6"/>
    </row>
    <row r="1183" spans="1:29" ht="12.75">
      <c r="A1183" s="6"/>
      <c r="B1183" s="6"/>
      <c r="C1183" s="28"/>
      <c r="D1183" s="6"/>
      <c r="E1183" s="6"/>
      <c r="F1183" s="6"/>
      <c r="G1183" s="5"/>
      <c r="H1183" s="5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2"/>
      <c r="Y1183" s="11"/>
      <c r="Z1183" s="11"/>
      <c r="AA1183" s="11"/>
      <c r="AB1183" s="11"/>
      <c r="AC1183" s="6"/>
    </row>
    <row r="1184" spans="1:29" ht="12.75">
      <c r="A1184" s="6"/>
      <c r="B1184" s="6"/>
      <c r="C1184" s="2"/>
      <c r="D1184" s="6"/>
      <c r="E1184" s="6"/>
      <c r="F1184" s="6"/>
      <c r="G1184" s="5"/>
      <c r="H1184" s="5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2"/>
      <c r="Y1184" s="2"/>
      <c r="Z1184" s="2"/>
      <c r="AA1184" s="2"/>
      <c r="AB1184" s="2"/>
      <c r="AC1184" s="6"/>
    </row>
    <row r="1185" spans="1:29" ht="12.75">
      <c r="A1185" s="6"/>
      <c r="B1185" s="6"/>
      <c r="C1185" s="2"/>
      <c r="D1185" s="6"/>
      <c r="E1185" s="6"/>
      <c r="F1185" s="6"/>
      <c r="G1185" s="5"/>
      <c r="H1185" s="5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2"/>
      <c r="Y1185" s="2"/>
      <c r="Z1185" s="2"/>
      <c r="AA1185" s="2"/>
      <c r="AB1185" s="2"/>
      <c r="AC1185" s="6"/>
    </row>
    <row r="1186" spans="1:29" ht="12.75">
      <c r="A1186" s="6"/>
      <c r="B1186" s="6"/>
      <c r="C1186" s="2"/>
      <c r="D1186" s="6"/>
      <c r="E1186" s="6"/>
      <c r="F1186" s="6"/>
      <c r="G1186" s="5"/>
      <c r="H1186" s="5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2"/>
      <c r="Y1186" s="2"/>
      <c r="Z1186" s="2"/>
      <c r="AA1186" s="2"/>
      <c r="AB1186" s="2"/>
      <c r="AC1186" s="6"/>
    </row>
    <row r="1187" spans="1:29" ht="12.75">
      <c r="A1187" s="6"/>
      <c r="B1187" s="6"/>
      <c r="C1187" s="2"/>
      <c r="D1187" s="6"/>
      <c r="E1187" s="6"/>
      <c r="F1187" s="6"/>
      <c r="G1187" s="5"/>
      <c r="H1187" s="5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2"/>
      <c r="Y1187" s="2"/>
      <c r="Z1187" s="2"/>
      <c r="AA1187" s="2"/>
      <c r="AB1187" s="2"/>
      <c r="AC1187" s="6"/>
    </row>
    <row r="1188" spans="1:29" ht="12.75">
      <c r="A1188" s="6"/>
      <c r="B1188" s="6"/>
      <c r="C1188" s="2"/>
      <c r="D1188" s="6"/>
      <c r="E1188" s="6"/>
      <c r="F1188" s="6"/>
      <c r="G1188" s="5"/>
      <c r="H1188" s="5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2"/>
      <c r="Y1188" s="2"/>
      <c r="Z1188" s="2"/>
      <c r="AA1188" s="2"/>
      <c r="AB1188" s="2"/>
      <c r="AC1188" s="6"/>
    </row>
    <row r="1189" spans="1:29" ht="12.75">
      <c r="A1189" s="6"/>
      <c r="B1189" s="6"/>
      <c r="C1189" s="2"/>
      <c r="D1189" s="6"/>
      <c r="E1189" s="6"/>
      <c r="F1189" s="6"/>
      <c r="G1189" s="5"/>
      <c r="H1189" s="5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2"/>
      <c r="Y1189" s="2"/>
      <c r="Z1189" s="2"/>
      <c r="AA1189" s="2"/>
      <c r="AB1189" s="2"/>
      <c r="AC1189" s="6"/>
    </row>
    <row r="1190" spans="1:29" ht="12.75">
      <c r="A1190" s="6"/>
      <c r="B1190" s="6"/>
      <c r="C1190" s="2"/>
      <c r="D1190" s="6"/>
      <c r="E1190" s="6"/>
      <c r="F1190" s="6"/>
      <c r="G1190" s="5"/>
      <c r="H1190" s="5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2"/>
      <c r="Y1190" s="2"/>
      <c r="Z1190" s="2"/>
      <c r="AA1190" s="2"/>
      <c r="AB1190" s="2"/>
      <c r="AC1190" s="6"/>
    </row>
  </sheetData>
  <sheetProtection/>
  <mergeCells count="446">
    <mergeCell ref="AC232:AC234"/>
    <mergeCell ref="AC236:AC238"/>
    <mergeCell ref="AC240:AC242"/>
    <mergeCell ref="AC287:AC289"/>
    <mergeCell ref="AC283:AC285"/>
    <mergeCell ref="AC279:AC281"/>
    <mergeCell ref="AC32:AC34"/>
    <mergeCell ref="AC151:AC153"/>
    <mergeCell ref="AC161:AC163"/>
    <mergeCell ref="AC171:AC173"/>
    <mergeCell ref="AC216:AC218"/>
    <mergeCell ref="AC220:AC222"/>
    <mergeCell ref="AC26:AC28"/>
    <mergeCell ref="C114:C115"/>
    <mergeCell ref="D114:D115"/>
    <mergeCell ref="AC114:AC116"/>
    <mergeCell ref="AC92:AC94"/>
    <mergeCell ref="AC101:AC103"/>
    <mergeCell ref="AC97:AC99"/>
    <mergeCell ref="AC36:AC38"/>
    <mergeCell ref="AC44:AC46"/>
    <mergeCell ref="AC110:AC112"/>
    <mergeCell ref="C171:C172"/>
    <mergeCell ref="D171:D172"/>
    <mergeCell ref="D290:D291"/>
    <mergeCell ref="D240:D241"/>
    <mergeCell ref="D283:D284"/>
    <mergeCell ref="C287:C288"/>
    <mergeCell ref="D287:D288"/>
    <mergeCell ref="E434:H434"/>
    <mergeCell ref="W434:AB434"/>
    <mergeCell ref="W400:W402"/>
    <mergeCell ref="C404:C405"/>
    <mergeCell ref="C406:C407"/>
    <mergeCell ref="AC406:AC407"/>
    <mergeCell ref="E433:H433"/>
    <mergeCell ref="W433:AB433"/>
    <mergeCell ref="G400:G402"/>
    <mergeCell ref="H400:H402"/>
    <mergeCell ref="AC353:AC354"/>
    <mergeCell ref="V397:Z397"/>
    <mergeCell ref="G399:H399"/>
    <mergeCell ref="I399:M399"/>
    <mergeCell ref="N399:R399"/>
    <mergeCell ref="S399:W399"/>
    <mergeCell ref="I400:J400"/>
    <mergeCell ref="N400:O400"/>
    <mergeCell ref="R400:R402"/>
    <mergeCell ref="S400:T400"/>
    <mergeCell ref="A395:AC395"/>
    <mergeCell ref="Z399:AB399"/>
    <mergeCell ref="A392:AC392"/>
    <mergeCell ref="A393:AC393"/>
    <mergeCell ref="C342:C347"/>
    <mergeCell ref="D342:D343"/>
    <mergeCell ref="A390:AC390"/>
    <mergeCell ref="A391:AC391"/>
    <mergeCell ref="C350:C355"/>
    <mergeCell ref="D350:D351"/>
    <mergeCell ref="D26:D27"/>
    <mergeCell ref="C26:C28"/>
    <mergeCell ref="C32:C33"/>
    <mergeCell ref="D32:D33"/>
    <mergeCell ref="AC175:AC177"/>
    <mergeCell ref="AC167:AC169"/>
    <mergeCell ref="AC157:AC159"/>
    <mergeCell ref="AC105:AC107"/>
    <mergeCell ref="AC88:AC90"/>
    <mergeCell ref="AC40:AC42"/>
    <mergeCell ref="C36:C37"/>
    <mergeCell ref="D36:D37"/>
    <mergeCell ref="C40:C41"/>
    <mergeCell ref="D40:D41"/>
    <mergeCell ref="C175:C176"/>
    <mergeCell ref="D175:D176"/>
    <mergeCell ref="C110:C111"/>
    <mergeCell ref="D110:D111"/>
    <mergeCell ref="A76:AC76"/>
    <mergeCell ref="A77:AC77"/>
    <mergeCell ref="G336:G338"/>
    <mergeCell ref="E375:H375"/>
    <mergeCell ref="W375:AB375"/>
    <mergeCell ref="C357:C358"/>
    <mergeCell ref="AC357:AC358"/>
    <mergeCell ref="A394:AC394"/>
    <mergeCell ref="C362:C363"/>
    <mergeCell ref="E374:H374"/>
    <mergeCell ref="W374:AB374"/>
    <mergeCell ref="H336:H338"/>
    <mergeCell ref="I336:J336"/>
    <mergeCell ref="N336:O336"/>
    <mergeCell ref="R336:R338"/>
    <mergeCell ref="S336:T336"/>
    <mergeCell ref="AC345:AC346"/>
    <mergeCell ref="W336:W338"/>
    <mergeCell ref="AC342:AC344"/>
    <mergeCell ref="V333:Z333"/>
    <mergeCell ref="G335:H335"/>
    <mergeCell ref="I335:M335"/>
    <mergeCell ref="N335:R335"/>
    <mergeCell ref="S335:W335"/>
    <mergeCell ref="Z335:AB335"/>
    <mergeCell ref="A326:AC326"/>
    <mergeCell ref="A327:AC327"/>
    <mergeCell ref="A328:AC328"/>
    <mergeCell ref="A329:AC329"/>
    <mergeCell ref="A330:AC330"/>
    <mergeCell ref="A331:AC331"/>
    <mergeCell ref="C294:C295"/>
    <mergeCell ref="C297:C298"/>
    <mergeCell ref="E310:H310"/>
    <mergeCell ref="W310:AB310"/>
    <mergeCell ref="E311:H311"/>
    <mergeCell ref="W311:AB311"/>
    <mergeCell ref="AC290:AC291"/>
    <mergeCell ref="C291:C292"/>
    <mergeCell ref="C283:C284"/>
    <mergeCell ref="G274:G276"/>
    <mergeCell ref="H274:H276"/>
    <mergeCell ref="I274:J274"/>
    <mergeCell ref="N274:O274"/>
    <mergeCell ref="R274:R276"/>
    <mergeCell ref="I273:M273"/>
    <mergeCell ref="N273:R273"/>
    <mergeCell ref="S273:W273"/>
    <mergeCell ref="Z273:AB273"/>
    <mergeCell ref="W274:W276"/>
    <mergeCell ref="C279:C280"/>
    <mergeCell ref="D279:D280"/>
    <mergeCell ref="C240:C241"/>
    <mergeCell ref="A264:AC264"/>
    <mergeCell ref="W250:AB250"/>
    <mergeCell ref="E251:H251"/>
    <mergeCell ref="S274:T274"/>
    <mergeCell ref="A267:AC267"/>
    <mergeCell ref="A268:AC268"/>
    <mergeCell ref="A269:AC269"/>
    <mergeCell ref="V271:Z271"/>
    <mergeCell ref="G273:H273"/>
    <mergeCell ref="E123:H123"/>
    <mergeCell ref="W123:AB123"/>
    <mergeCell ref="E124:H124"/>
    <mergeCell ref="W124:AB124"/>
    <mergeCell ref="N83:O83"/>
    <mergeCell ref="V80:Z80"/>
    <mergeCell ref="G82:H82"/>
    <mergeCell ref="I82:M82"/>
    <mergeCell ref="N82:R82"/>
    <mergeCell ref="W83:W85"/>
    <mergeCell ref="G83:G85"/>
    <mergeCell ref="H83:H85"/>
    <mergeCell ref="I83:J83"/>
    <mergeCell ref="W55:AB55"/>
    <mergeCell ref="W56:AB56"/>
    <mergeCell ref="H57:L57"/>
    <mergeCell ref="E55:H55"/>
    <mergeCell ref="R83:R85"/>
    <mergeCell ref="S83:T83"/>
    <mergeCell ref="A75:AC75"/>
    <mergeCell ref="A78:AC78"/>
    <mergeCell ref="N463:R463"/>
    <mergeCell ref="S463:W463"/>
    <mergeCell ref="Z463:AB463"/>
    <mergeCell ref="A454:AC454"/>
    <mergeCell ref="A455:AC455"/>
    <mergeCell ref="G463:H463"/>
    <mergeCell ref="I463:M463"/>
    <mergeCell ref="A458:AC458"/>
    <mergeCell ref="G211:G213"/>
    <mergeCell ref="W464:W466"/>
    <mergeCell ref="E495:H495"/>
    <mergeCell ref="E496:H496"/>
    <mergeCell ref="W496:AB496"/>
    <mergeCell ref="G464:G466"/>
    <mergeCell ref="H464:H466"/>
    <mergeCell ref="I464:J464"/>
    <mergeCell ref="N464:O464"/>
    <mergeCell ref="R464:R466"/>
    <mergeCell ref="S464:T464"/>
    <mergeCell ref="C224:C225"/>
    <mergeCell ref="D224:D225"/>
    <mergeCell ref="AC224:AC226"/>
    <mergeCell ref="AC228:AC230"/>
    <mergeCell ref="AC350:AC352"/>
    <mergeCell ref="A459:AC459"/>
    <mergeCell ref="V461:Z461"/>
    <mergeCell ref="C228:C229"/>
    <mergeCell ref="C236:C237"/>
    <mergeCell ref="A456:AC456"/>
    <mergeCell ref="A457:AC457"/>
    <mergeCell ref="E250:H250"/>
    <mergeCell ref="C232:C233"/>
    <mergeCell ref="I210:M210"/>
    <mergeCell ref="N210:R210"/>
    <mergeCell ref="S210:W210"/>
    <mergeCell ref="Z210:AB210"/>
    <mergeCell ref="D216:D217"/>
    <mergeCell ref="C220:C221"/>
    <mergeCell ref="H211:H213"/>
    <mergeCell ref="I211:J211"/>
    <mergeCell ref="C216:C217"/>
    <mergeCell ref="A203:AC203"/>
    <mergeCell ref="A204:AC204"/>
    <mergeCell ref="A205:AC205"/>
    <mergeCell ref="A206:AC206"/>
    <mergeCell ref="N211:O211"/>
    <mergeCell ref="R211:R213"/>
    <mergeCell ref="S211:T211"/>
    <mergeCell ref="W211:W213"/>
    <mergeCell ref="V208:Z208"/>
    <mergeCell ref="G210:H210"/>
    <mergeCell ref="A15:AC15"/>
    <mergeCell ref="G19:H19"/>
    <mergeCell ref="I19:M19"/>
    <mergeCell ref="N19:R19"/>
    <mergeCell ref="S19:W19"/>
    <mergeCell ref="R20:R22"/>
    <mergeCell ref="S20:T20"/>
    <mergeCell ref="G20:G22"/>
    <mergeCell ref="H20:H22"/>
    <mergeCell ref="N20:O20"/>
    <mergeCell ref="G575:H575"/>
    <mergeCell ref="A10:AC10"/>
    <mergeCell ref="A11:AC11"/>
    <mergeCell ref="A12:AC12"/>
    <mergeCell ref="A13:AC13"/>
    <mergeCell ref="A14:AC14"/>
    <mergeCell ref="I20:J20"/>
    <mergeCell ref="Z19:AB19"/>
    <mergeCell ref="V17:Z17"/>
    <mergeCell ref="W20:W22"/>
    <mergeCell ref="X681:AB681"/>
    <mergeCell ref="V634:Z634"/>
    <mergeCell ref="S677:W677"/>
    <mergeCell ref="X676:AB676"/>
    <mergeCell ref="V573:Z573"/>
    <mergeCell ref="X556:AB556"/>
    <mergeCell ref="G915:H915"/>
    <mergeCell ref="I915:M915"/>
    <mergeCell ref="S856:W856"/>
    <mergeCell ref="G914:H914"/>
    <mergeCell ref="H860:L860"/>
    <mergeCell ref="X860:AB860"/>
    <mergeCell ref="S914:W914"/>
    <mergeCell ref="G856:H856"/>
    <mergeCell ref="I856:M856"/>
    <mergeCell ref="N856:R856"/>
    <mergeCell ref="S879:T879"/>
    <mergeCell ref="A265:AC265"/>
    <mergeCell ref="A266:AC266"/>
    <mergeCell ref="G757:H757"/>
    <mergeCell ref="X553:AB553"/>
    <mergeCell ref="X682:AB682"/>
    <mergeCell ref="Z757:AB757"/>
    <mergeCell ref="H801:L801"/>
    <mergeCell ref="X801:AB801"/>
    <mergeCell ref="X554:AB554"/>
    <mergeCell ref="I757:M757"/>
    <mergeCell ref="N757:R757"/>
    <mergeCell ref="S757:W757"/>
    <mergeCell ref="H795:L795"/>
    <mergeCell ref="Z934:AB934"/>
    <mergeCell ref="H919:L919"/>
    <mergeCell ref="X919:AB919"/>
    <mergeCell ref="X920:AB920"/>
    <mergeCell ref="G934:H934"/>
    <mergeCell ref="I934:M934"/>
    <mergeCell ref="G1137:H1137"/>
    <mergeCell ref="X802:AB802"/>
    <mergeCell ref="N819:R819"/>
    <mergeCell ref="X1104:AB1104"/>
    <mergeCell ref="S1137:W1137"/>
    <mergeCell ref="Z1137:AB1137"/>
    <mergeCell ref="I1137:M1137"/>
    <mergeCell ref="N1137:R1137"/>
    <mergeCell ref="S935:T935"/>
    <mergeCell ref="H973:L973"/>
    <mergeCell ref="X1180:AB1180"/>
    <mergeCell ref="X1181:AB1181"/>
    <mergeCell ref="I1138:J1138"/>
    <mergeCell ref="N1138:O1138"/>
    <mergeCell ref="S1138:T1138"/>
    <mergeCell ref="I935:J935"/>
    <mergeCell ref="N935:O935"/>
    <mergeCell ref="X974:AB974"/>
    <mergeCell ref="X973:AB973"/>
    <mergeCell ref="X1103:AB1103"/>
    <mergeCell ref="X913:AB913"/>
    <mergeCell ref="X912:AB912"/>
    <mergeCell ref="I820:J820"/>
    <mergeCell ref="H854:L854"/>
    <mergeCell ref="X854:AB854"/>
    <mergeCell ref="X853:AB853"/>
    <mergeCell ref="I879:J879"/>
    <mergeCell ref="N879:O879"/>
    <mergeCell ref="S878:W878"/>
    <mergeCell ref="Z878:AB878"/>
    <mergeCell ref="H1103:L1103"/>
    <mergeCell ref="I914:M914"/>
    <mergeCell ref="N914:R914"/>
    <mergeCell ref="N915:R915"/>
    <mergeCell ref="S915:W915"/>
    <mergeCell ref="G878:H878"/>
    <mergeCell ref="N934:R934"/>
    <mergeCell ref="S934:W934"/>
    <mergeCell ref="N878:R878"/>
    <mergeCell ref="H912:L912"/>
    <mergeCell ref="Z915:AB915"/>
    <mergeCell ref="Z914:AB914"/>
    <mergeCell ref="X796:AB796"/>
    <mergeCell ref="X795:AB795"/>
    <mergeCell ref="N758:O758"/>
    <mergeCell ref="S819:W819"/>
    <mergeCell ref="X855:AB855"/>
    <mergeCell ref="K873:Q873"/>
    <mergeCell ref="Z819:AB819"/>
    <mergeCell ref="H852:L852"/>
    <mergeCell ref="X852:AB852"/>
    <mergeCell ref="N820:O820"/>
    <mergeCell ref="S758:T758"/>
    <mergeCell ref="K814:Q814"/>
    <mergeCell ref="I878:M878"/>
    <mergeCell ref="S820:T820"/>
    <mergeCell ref="X861:AB861"/>
    <mergeCell ref="Z856:AB856"/>
    <mergeCell ref="G819:H819"/>
    <mergeCell ref="I819:M819"/>
    <mergeCell ref="I758:J758"/>
    <mergeCell ref="Z575:AB575"/>
    <mergeCell ref="N576:O576"/>
    <mergeCell ref="X621:AB621"/>
    <mergeCell ref="R576:R578"/>
    <mergeCell ref="W576:W578"/>
    <mergeCell ref="H742:L742"/>
    <mergeCell ref="H735:L735"/>
    <mergeCell ref="G737:H737"/>
    <mergeCell ref="G738:H738"/>
    <mergeCell ref="I738:M738"/>
    <mergeCell ref="S576:T576"/>
    <mergeCell ref="W613:AB613"/>
    <mergeCell ref="W614:AB614"/>
    <mergeCell ref="X675:AB675"/>
    <mergeCell ref="X615:AB615"/>
    <mergeCell ref="X616:AB616"/>
    <mergeCell ref="X622:AB622"/>
    <mergeCell ref="N677:R677"/>
    <mergeCell ref="I737:M737"/>
    <mergeCell ref="H681:L681"/>
    <mergeCell ref="V755:Z755"/>
    <mergeCell ref="X736:AB736"/>
    <mergeCell ref="S738:W738"/>
    <mergeCell ref="X743:AB743"/>
    <mergeCell ref="N737:R737"/>
    <mergeCell ref="S737:W737"/>
    <mergeCell ref="Z677:AB677"/>
    <mergeCell ref="G576:G578"/>
    <mergeCell ref="G613:L613"/>
    <mergeCell ref="H733:L733"/>
    <mergeCell ref="I576:J576"/>
    <mergeCell ref="H576:H578"/>
    <mergeCell ref="G677:H677"/>
    <mergeCell ref="I677:M677"/>
    <mergeCell ref="H621:L621"/>
    <mergeCell ref="Z737:AB737"/>
    <mergeCell ref="X742:AB742"/>
    <mergeCell ref="X735:AB735"/>
    <mergeCell ref="V694:Z694"/>
    <mergeCell ref="Z738:AB738"/>
    <mergeCell ref="N738:R738"/>
    <mergeCell ref="X733:AB733"/>
    <mergeCell ref="X734:AB734"/>
    <mergeCell ref="I575:M575"/>
    <mergeCell ref="X555:AB555"/>
    <mergeCell ref="S516:W516"/>
    <mergeCell ref="G551:L551"/>
    <mergeCell ref="W551:AB551"/>
    <mergeCell ref="R517:R519"/>
    <mergeCell ref="N575:R575"/>
    <mergeCell ref="S575:W575"/>
    <mergeCell ref="W552:AB552"/>
    <mergeCell ref="G516:H516"/>
    <mergeCell ref="H555:L555"/>
    <mergeCell ref="I517:J517"/>
    <mergeCell ref="Z516:AB516"/>
    <mergeCell ref="S517:T517"/>
    <mergeCell ref="I516:M516"/>
    <mergeCell ref="H553:L553"/>
    <mergeCell ref="N516:R516"/>
    <mergeCell ref="G517:G519"/>
    <mergeCell ref="N517:O517"/>
    <mergeCell ref="W495:AB495"/>
    <mergeCell ref="H517:H519"/>
    <mergeCell ref="X497:AB497"/>
    <mergeCell ref="W517:W519"/>
    <mergeCell ref="V513:Z513"/>
    <mergeCell ref="A136:AC136"/>
    <mergeCell ref="A137:AC137"/>
    <mergeCell ref="A138:AC138"/>
    <mergeCell ref="A139:AC139"/>
    <mergeCell ref="A140:AC140"/>
    <mergeCell ref="N146:O146"/>
    <mergeCell ref="R146:R148"/>
    <mergeCell ref="E187:H187"/>
    <mergeCell ref="W251:AB251"/>
    <mergeCell ref="G145:H145"/>
    <mergeCell ref="I145:M145"/>
    <mergeCell ref="N145:R145"/>
    <mergeCell ref="S145:W145"/>
    <mergeCell ref="Z145:AB145"/>
    <mergeCell ref="I146:J146"/>
    <mergeCell ref="A201:AC201"/>
    <mergeCell ref="A202:AC202"/>
    <mergeCell ref="E56:H56"/>
    <mergeCell ref="S82:W82"/>
    <mergeCell ref="Z82:AB82"/>
    <mergeCell ref="A73:AC73"/>
    <mergeCell ref="A74:AC74"/>
    <mergeCell ref="W187:AB187"/>
    <mergeCell ref="S146:T146"/>
    <mergeCell ref="W146:W148"/>
    <mergeCell ref="G146:G148"/>
    <mergeCell ref="H146:H148"/>
    <mergeCell ref="C151:C152"/>
    <mergeCell ref="E186:H186"/>
    <mergeCell ref="W186:AB186"/>
    <mergeCell ref="C157:C158"/>
    <mergeCell ref="D157:D158"/>
    <mergeCell ref="C167:C168"/>
    <mergeCell ref="D167:D168"/>
    <mergeCell ref="C44:C45"/>
    <mergeCell ref="D44:D45"/>
    <mergeCell ref="C161:C162"/>
    <mergeCell ref="D161:D162"/>
    <mergeCell ref="D151:D152"/>
    <mergeCell ref="A141:AC141"/>
    <mergeCell ref="V143:Z143"/>
    <mergeCell ref="C105:C106"/>
    <mergeCell ref="D105:D106"/>
    <mergeCell ref="C101:C102"/>
    <mergeCell ref="D101:D102"/>
    <mergeCell ref="C88:C89"/>
    <mergeCell ref="D88:D89"/>
    <mergeCell ref="C92:C93"/>
    <mergeCell ref="D92:D93"/>
    <mergeCell ref="C97:C98"/>
    <mergeCell ref="D97:D9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ZahiraPC</cp:lastModifiedBy>
  <cp:lastPrinted>2019-01-25T01:36:54Z</cp:lastPrinted>
  <dcterms:created xsi:type="dcterms:W3CDTF">2002-09-28T06:12:17Z</dcterms:created>
  <dcterms:modified xsi:type="dcterms:W3CDTF">2019-01-25T01:54:28Z</dcterms:modified>
  <cp:category/>
  <cp:version/>
  <cp:contentType/>
  <cp:contentStatus/>
</cp:coreProperties>
</file>